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5955" activeTab="1"/>
  </bookViews>
  <sheets>
    <sheet name="Table 17.5" sheetId="1" r:id="rId1"/>
    <sheet name="Table 17.5 (continued)" sheetId="2" r:id="rId2"/>
  </sheets>
  <definedNames>
    <definedName name="_xlnm.Print_Area" localSheetId="1">'Table 17.5 (continued)'!$A$1:$K$69</definedName>
  </definedNames>
  <calcPr fullCalcOnLoad="1"/>
</workbook>
</file>

<file path=xl/sharedStrings.xml><?xml version="1.0" encoding="utf-8"?>
<sst xmlns="http://schemas.openxmlformats.org/spreadsheetml/2006/main" count="77" uniqueCount="19">
  <si>
    <t>....</t>
  </si>
  <si>
    <t>[…]</t>
  </si>
  <si>
    <t>YEARS</t>
  </si>
  <si>
    <t>Total</t>
  </si>
  <si>
    <t>Buses</t>
  </si>
  <si>
    <t>Trailers</t>
  </si>
  <si>
    <t>Passenger cars</t>
  </si>
  <si>
    <r>
      <t xml:space="preserve">Source: </t>
    </r>
    <r>
      <rPr>
        <i/>
        <sz val="7"/>
        <rFont val="Arial"/>
        <family val="2"/>
      </rPr>
      <t>Automobile club d'Italia</t>
    </r>
  </si>
  <si>
    <t>(b) Since 1959, three-wheeled road motor vehicles  have been included under motocycles.</t>
  </si>
  <si>
    <t>(d) The indicator "Passenger cars per 1,000 inhabitants" is given by the ratio between circulating cars and annual resident population in the reference year, multiplied by 1,000.</t>
  </si>
  <si>
    <t>Table 17.5 - Motor vehicles for which the vehicle property tax was payed by type of vehicle - Years 1914-2015</t>
  </si>
  <si>
    <t>(a) Overall total includes trailers.</t>
  </si>
  <si>
    <t>(c) Since  reference year 1985 motorcycles have not included mopeds.</t>
  </si>
  <si>
    <r>
      <t xml:space="preserve">Table 17.5 - </t>
    </r>
    <r>
      <rPr>
        <sz val="9"/>
        <rFont val="Arial"/>
        <family val="2"/>
      </rPr>
      <t xml:space="preserve">continued - </t>
    </r>
    <r>
      <rPr>
        <b/>
        <sz val="9"/>
        <rFont val="Arial"/>
        <family val="2"/>
      </rPr>
      <t>Motor vehicles for which the vehicle property tax was payed by type of vehicle - Years 1914-2015</t>
    </r>
  </si>
  <si>
    <t>Overall Total 
(a)</t>
  </si>
  <si>
    <t>Motocycles 
(b) (c)</t>
  </si>
  <si>
    <t>Per 1,000 inhabitants
 (d)</t>
  </si>
  <si>
    <t>Lorries 
(b)</t>
  </si>
  <si>
    <t>Road tractors and driving trucks for 
semi-trailers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</si>
</sst>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45">
    <font>
      <sz val="10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70707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right" vertical="center" wrapText="1"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right" vertical="top" wrapText="1"/>
    </xf>
    <xf numFmtId="0" fontId="3" fillId="0" borderId="0" xfId="0" applyFont="1" applyAlignment="1">
      <alignment/>
    </xf>
    <xf numFmtId="3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Alignment="1">
      <alignment horizontal="right" vertical="center" wrapText="1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right" vertical="top" wrapText="1"/>
    </xf>
    <xf numFmtId="0" fontId="44" fillId="0" borderId="0" xfId="0" applyFont="1" applyFill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3" fontId="3" fillId="0" borderId="0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552450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552450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24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6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.421875" style="2" customWidth="1"/>
    <col min="2" max="2" width="11.00390625" style="2" customWidth="1"/>
    <col min="3" max="3" width="10.8515625" style="2" customWidth="1"/>
    <col min="4" max="4" width="0.85546875" style="2" customWidth="1"/>
    <col min="5" max="8" width="8.57421875" style="2" customWidth="1"/>
    <col min="9" max="9" width="10.00390625" style="2" customWidth="1"/>
    <col min="10" max="11" width="8.57421875" style="2" customWidth="1"/>
    <col min="12" max="12" width="10.140625" style="2" bestFit="1" customWidth="1"/>
    <col min="13" max="13" width="14.28125" style="2" customWidth="1"/>
    <col min="14" max="14" width="11.421875" style="2" customWidth="1"/>
    <col min="15" max="15" width="9.140625" style="2" customWidth="1"/>
    <col min="16" max="16" width="11.57421875" style="2" customWidth="1"/>
    <col min="17" max="20" width="9.140625" style="2" customWidth="1"/>
    <col min="21" max="21" width="10.8515625" style="2" customWidth="1"/>
    <col min="22" max="16384" width="9.140625" style="2" customWidth="1"/>
  </cols>
  <sheetData>
    <row r="1" s="4" customFormat="1" ht="12.75" customHeight="1"/>
    <row r="2" s="4" customFormat="1" ht="12.75" customHeight="1"/>
    <row r="3" ht="12.75" customHeight="1">
      <c r="A3" s="37"/>
    </row>
    <row r="4" spans="1:11" ht="12" customHeight="1">
      <c r="A4" s="22" t="s">
        <v>10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.25" customHeight="1">
      <c r="A6" s="23"/>
      <c r="B6" s="4"/>
      <c r="C6" s="4"/>
      <c r="D6" s="4"/>
      <c r="E6" s="6"/>
      <c r="F6" s="6"/>
      <c r="G6" s="7"/>
      <c r="H6" s="7"/>
      <c r="I6" s="7"/>
      <c r="J6" s="7"/>
      <c r="K6" s="4"/>
    </row>
    <row r="7" spans="1:11" ht="10.5" customHeight="1">
      <c r="A7" s="40" t="s">
        <v>2</v>
      </c>
      <c r="B7" s="38" t="s">
        <v>14</v>
      </c>
      <c r="C7" s="38" t="s">
        <v>15</v>
      </c>
      <c r="D7" s="8"/>
      <c r="E7" s="42" t="s">
        <v>6</v>
      </c>
      <c r="F7" s="42"/>
      <c r="G7" s="38" t="s">
        <v>4</v>
      </c>
      <c r="H7" s="38" t="s">
        <v>17</v>
      </c>
      <c r="I7" s="38" t="s">
        <v>18</v>
      </c>
      <c r="J7" s="38" t="s">
        <v>3</v>
      </c>
      <c r="K7" s="38" t="s">
        <v>5</v>
      </c>
    </row>
    <row r="8" spans="1:11" ht="2.25" customHeight="1">
      <c r="A8" s="40"/>
      <c r="B8" s="38"/>
      <c r="C8" s="38"/>
      <c r="D8" s="8"/>
      <c r="E8" s="9"/>
      <c r="F8" s="9"/>
      <c r="G8" s="38"/>
      <c r="H8" s="38"/>
      <c r="I8" s="38"/>
      <c r="J8" s="38"/>
      <c r="K8" s="38"/>
    </row>
    <row r="9" spans="1:11" ht="30" customHeight="1">
      <c r="A9" s="41"/>
      <c r="B9" s="39"/>
      <c r="C9" s="39"/>
      <c r="D9" s="10"/>
      <c r="E9" s="24" t="s">
        <v>3</v>
      </c>
      <c r="F9" s="36" t="s">
        <v>16</v>
      </c>
      <c r="G9" s="39"/>
      <c r="H9" s="39"/>
      <c r="I9" s="39"/>
      <c r="J9" s="39"/>
      <c r="K9" s="39"/>
    </row>
    <row r="10" spans="1:11" ht="3" customHeight="1">
      <c r="A10" s="5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5" s="51" customFormat="1" ht="9.75" customHeight="1">
      <c r="A11" s="5">
        <v>1914</v>
      </c>
      <c r="B11" s="49">
        <v>42629</v>
      </c>
      <c r="C11" s="49">
        <v>18705</v>
      </c>
      <c r="D11" s="49"/>
      <c r="E11" s="49">
        <v>21984</v>
      </c>
      <c r="F11" s="50">
        <v>0.5858338218834941</v>
      </c>
      <c r="G11" s="49">
        <v>560</v>
      </c>
      <c r="H11" s="49">
        <v>1380</v>
      </c>
      <c r="I11" s="13" t="s">
        <v>0</v>
      </c>
      <c r="J11" s="49">
        <v>23924</v>
      </c>
      <c r="K11" s="13" t="s">
        <v>0</v>
      </c>
      <c r="M11" s="52"/>
      <c r="O11" s="53"/>
    </row>
    <row r="12" spans="1:15" s="51" customFormat="1" ht="9.75" customHeight="1">
      <c r="A12" s="5">
        <v>1915</v>
      </c>
      <c r="B12" s="49">
        <v>44137</v>
      </c>
      <c r="C12" s="49">
        <v>19257</v>
      </c>
      <c r="D12" s="49"/>
      <c r="E12" s="49">
        <v>22710</v>
      </c>
      <c r="F12" s="50">
        <v>0.597922672880218</v>
      </c>
      <c r="G12" s="49">
        <v>630</v>
      </c>
      <c r="H12" s="49">
        <v>1540</v>
      </c>
      <c r="I12" s="13" t="s">
        <v>0</v>
      </c>
      <c r="J12" s="49">
        <v>24880</v>
      </c>
      <c r="K12" s="13" t="s">
        <v>0</v>
      </c>
      <c r="M12" s="52"/>
      <c r="O12" s="53"/>
    </row>
    <row r="13" spans="1:15" s="51" customFormat="1" ht="9.75" customHeight="1">
      <c r="A13" s="5">
        <v>1916</v>
      </c>
      <c r="B13" s="49">
        <v>40331</v>
      </c>
      <c r="C13" s="49">
        <v>16653</v>
      </c>
      <c r="D13" s="49"/>
      <c r="E13" s="49">
        <v>21083</v>
      </c>
      <c r="F13" s="50">
        <v>0.5527502490692675</v>
      </c>
      <c r="G13" s="49">
        <v>485</v>
      </c>
      <c r="H13" s="49">
        <v>2110</v>
      </c>
      <c r="I13" s="13" t="s">
        <v>0</v>
      </c>
      <c r="J13" s="49">
        <v>23678</v>
      </c>
      <c r="K13" s="13" t="s">
        <v>0</v>
      </c>
      <c r="M13" s="52"/>
      <c r="O13" s="53"/>
    </row>
    <row r="14" spans="1:15" s="51" customFormat="1" ht="9.75" customHeight="1">
      <c r="A14" s="5">
        <v>1917</v>
      </c>
      <c r="B14" s="49">
        <v>35696</v>
      </c>
      <c r="C14" s="49">
        <v>14563</v>
      </c>
      <c r="D14" s="49"/>
      <c r="E14" s="49">
        <v>17104</v>
      </c>
      <c r="F14" s="50">
        <v>0.45033042837208076</v>
      </c>
      <c r="G14" s="49">
        <v>645</v>
      </c>
      <c r="H14" s="49">
        <v>3384</v>
      </c>
      <c r="I14" s="13" t="s">
        <v>0</v>
      </c>
      <c r="J14" s="49">
        <v>21133</v>
      </c>
      <c r="K14" s="13" t="s">
        <v>0</v>
      </c>
      <c r="M14" s="52"/>
      <c r="O14" s="54"/>
    </row>
    <row r="15" spans="1:15" s="51" customFormat="1" ht="9.75" customHeight="1">
      <c r="A15" s="5">
        <v>1918</v>
      </c>
      <c r="B15" s="49">
        <v>17163</v>
      </c>
      <c r="C15" s="49">
        <v>4501</v>
      </c>
      <c r="D15" s="49"/>
      <c r="E15" s="49">
        <v>6817</v>
      </c>
      <c r="F15" s="50">
        <v>0.1816921867295673</v>
      </c>
      <c r="G15" s="49">
        <v>298</v>
      </c>
      <c r="H15" s="49">
        <v>5547</v>
      </c>
      <c r="I15" s="13" t="s">
        <v>0</v>
      </c>
      <c r="J15" s="49">
        <v>12662</v>
      </c>
      <c r="K15" s="13" t="s">
        <v>0</v>
      </c>
      <c r="M15" s="52"/>
      <c r="O15" s="54"/>
    </row>
    <row r="16" spans="1:15" s="51" customFormat="1" ht="9.75" customHeight="1">
      <c r="A16" s="5">
        <v>1919</v>
      </c>
      <c r="B16" s="49">
        <v>59291</v>
      </c>
      <c r="C16" s="49">
        <v>24458</v>
      </c>
      <c r="D16" s="49"/>
      <c r="E16" s="49">
        <v>23883</v>
      </c>
      <c r="F16" s="50">
        <v>0.6411629686304514</v>
      </c>
      <c r="G16" s="49">
        <v>337</v>
      </c>
      <c r="H16" s="49">
        <v>10613</v>
      </c>
      <c r="I16" s="13" t="s">
        <v>0</v>
      </c>
      <c r="J16" s="49">
        <v>34833</v>
      </c>
      <c r="K16" s="13" t="s">
        <v>0</v>
      </c>
      <c r="M16" s="52"/>
      <c r="O16" s="53"/>
    </row>
    <row r="17" spans="1:15" s="51" customFormat="1" ht="9.75" customHeight="1">
      <c r="A17" s="5">
        <v>1920</v>
      </c>
      <c r="B17" s="49">
        <v>77258</v>
      </c>
      <c r="C17" s="49">
        <v>27825</v>
      </c>
      <c r="D17" s="49"/>
      <c r="E17" s="49">
        <v>31466</v>
      </c>
      <c r="F17" s="50">
        <v>0.8413931412527575</v>
      </c>
      <c r="G17" s="49">
        <v>557</v>
      </c>
      <c r="H17" s="49">
        <v>17410</v>
      </c>
      <c r="I17" s="13" t="s">
        <v>0</v>
      </c>
      <c r="J17" s="49">
        <v>49433</v>
      </c>
      <c r="K17" s="13" t="s">
        <v>0</v>
      </c>
      <c r="M17" s="52"/>
      <c r="O17" s="53"/>
    </row>
    <row r="18" spans="1:15" s="51" customFormat="1" ht="9.75" customHeight="1">
      <c r="A18" s="19">
        <v>1921</v>
      </c>
      <c r="B18" s="49">
        <v>87939</v>
      </c>
      <c r="C18" s="49">
        <v>30353</v>
      </c>
      <c r="D18" s="49"/>
      <c r="E18" s="49">
        <v>34138</v>
      </c>
      <c r="F18" s="50">
        <v>0.9057454796301455</v>
      </c>
      <c r="G18" s="49">
        <v>1026</v>
      </c>
      <c r="H18" s="49">
        <v>22422</v>
      </c>
      <c r="I18" s="13" t="s">
        <v>0</v>
      </c>
      <c r="J18" s="49">
        <v>57586</v>
      </c>
      <c r="K18" s="13" t="s">
        <v>0</v>
      </c>
      <c r="M18" s="52"/>
      <c r="O18" s="53"/>
    </row>
    <row r="19" spans="1:15" s="51" customFormat="1" ht="9.75" customHeight="1">
      <c r="A19" s="5">
        <v>1922</v>
      </c>
      <c r="B19" s="49">
        <v>101235</v>
      </c>
      <c r="C19" s="49">
        <v>35751</v>
      </c>
      <c r="D19" s="49"/>
      <c r="E19" s="49">
        <v>41035</v>
      </c>
      <c r="F19" s="50">
        <v>1.0774441716663823</v>
      </c>
      <c r="G19" s="49">
        <v>1180</v>
      </c>
      <c r="H19" s="49">
        <v>23269</v>
      </c>
      <c r="I19" s="13" t="s">
        <v>0</v>
      </c>
      <c r="J19" s="49">
        <v>65484</v>
      </c>
      <c r="K19" s="13" t="s">
        <v>0</v>
      </c>
      <c r="M19" s="52"/>
      <c r="O19" s="53"/>
    </row>
    <row r="20" spans="1:15" s="51" customFormat="1" ht="9.75" customHeight="1">
      <c r="A20" s="5">
        <v>1923</v>
      </c>
      <c r="B20" s="49">
        <v>118177</v>
      </c>
      <c r="C20" s="49">
        <v>39915</v>
      </c>
      <c r="D20" s="49"/>
      <c r="E20" s="49">
        <v>53775</v>
      </c>
      <c r="F20" s="50">
        <v>1.3983877259134052</v>
      </c>
      <c r="G20" s="49">
        <v>2702</v>
      </c>
      <c r="H20" s="49">
        <v>21785</v>
      </c>
      <c r="I20" s="13" t="s">
        <v>0</v>
      </c>
      <c r="J20" s="49">
        <v>78262</v>
      </c>
      <c r="K20" s="13" t="s">
        <v>0</v>
      </c>
      <c r="M20" s="52"/>
      <c r="O20" s="53"/>
    </row>
    <row r="21" spans="1:15" s="51" customFormat="1" ht="9.75" customHeight="1">
      <c r="A21" s="5">
        <v>1924</v>
      </c>
      <c r="B21" s="49">
        <v>128095</v>
      </c>
      <c r="C21" s="49">
        <v>43408</v>
      </c>
      <c r="D21" s="49"/>
      <c r="E21" s="49">
        <v>57012</v>
      </c>
      <c r="F21" s="50">
        <v>1.4690217601360491</v>
      </c>
      <c r="G21" s="49">
        <v>2776</v>
      </c>
      <c r="H21" s="49">
        <v>24899</v>
      </c>
      <c r="I21" s="13" t="s">
        <v>0</v>
      </c>
      <c r="J21" s="49">
        <v>84687</v>
      </c>
      <c r="K21" s="13" t="s">
        <v>0</v>
      </c>
      <c r="M21" s="52"/>
      <c r="O21" s="53"/>
    </row>
    <row r="22" spans="1:15" s="51" customFormat="1" ht="9.75" customHeight="1">
      <c r="A22" s="5">
        <v>1925</v>
      </c>
      <c r="B22" s="49">
        <v>180356</v>
      </c>
      <c r="C22" s="49">
        <v>62801</v>
      </c>
      <c r="D22" s="49"/>
      <c r="E22" s="49">
        <v>84826</v>
      </c>
      <c r="F22" s="50">
        <v>2.1658900279589934</v>
      </c>
      <c r="G22" s="49">
        <v>2878</v>
      </c>
      <c r="H22" s="49">
        <v>29851</v>
      </c>
      <c r="I22" s="13" t="s">
        <v>0</v>
      </c>
      <c r="J22" s="49">
        <v>117555</v>
      </c>
      <c r="K22" s="13" t="s">
        <v>0</v>
      </c>
      <c r="M22" s="52"/>
      <c r="O22" s="53"/>
    </row>
    <row r="23" spans="1:22" s="51" customFormat="1" ht="9.75" customHeight="1">
      <c r="A23" s="5">
        <v>1926</v>
      </c>
      <c r="B23" s="13">
        <v>205696</v>
      </c>
      <c r="C23" s="13">
        <v>64306</v>
      </c>
      <c r="D23" s="13"/>
      <c r="E23" s="13">
        <v>104882</v>
      </c>
      <c r="F23" s="17">
        <v>2.655106070578705</v>
      </c>
      <c r="G23" s="13">
        <v>3295</v>
      </c>
      <c r="H23" s="13">
        <v>33213</v>
      </c>
      <c r="I23" s="13" t="s">
        <v>0</v>
      </c>
      <c r="J23" s="13">
        <v>141390</v>
      </c>
      <c r="K23" s="13" t="s">
        <v>0</v>
      </c>
      <c r="M23" s="52"/>
      <c r="N23" s="13"/>
      <c r="O23" s="13"/>
      <c r="Q23" s="13"/>
      <c r="T23" s="13"/>
      <c r="U23" s="13"/>
      <c r="V23" s="13"/>
    </row>
    <row r="24" spans="1:22" s="51" customFormat="1" ht="9.75" customHeight="1">
      <c r="A24" s="5">
        <v>1927</v>
      </c>
      <c r="B24" s="13">
        <v>216650</v>
      </c>
      <c r="C24" s="13">
        <v>63329</v>
      </c>
      <c r="D24" s="13"/>
      <c r="E24" s="13">
        <v>119216</v>
      </c>
      <c r="F24" s="17">
        <v>2.9918062613714786</v>
      </c>
      <c r="G24" s="13" t="s">
        <v>0</v>
      </c>
      <c r="H24" s="13">
        <v>34105</v>
      </c>
      <c r="I24" s="13" t="s">
        <v>0</v>
      </c>
      <c r="J24" s="13">
        <v>153321</v>
      </c>
      <c r="K24" s="13" t="s">
        <v>0</v>
      </c>
      <c r="M24" s="52"/>
      <c r="N24" s="13"/>
      <c r="O24" s="13"/>
      <c r="Q24" s="13"/>
      <c r="T24" s="13"/>
      <c r="U24" s="13"/>
      <c r="V24" s="13"/>
    </row>
    <row r="25" spans="1:22" s="51" customFormat="1" ht="9.75" customHeight="1">
      <c r="A25" s="5">
        <v>1928</v>
      </c>
      <c r="B25" s="13">
        <v>260626</v>
      </c>
      <c r="C25" s="13">
        <v>69732</v>
      </c>
      <c r="D25" s="13"/>
      <c r="E25" s="13">
        <v>144174</v>
      </c>
      <c r="F25" s="17">
        <v>3.587667346837207</v>
      </c>
      <c r="G25" s="13" t="s">
        <v>0</v>
      </c>
      <c r="H25" s="13">
        <v>40067</v>
      </c>
      <c r="I25" s="13" t="s">
        <v>0</v>
      </c>
      <c r="J25" s="13">
        <v>184241</v>
      </c>
      <c r="K25" s="13">
        <v>6653</v>
      </c>
      <c r="M25" s="52"/>
      <c r="N25" s="13"/>
      <c r="O25" s="13"/>
      <c r="Q25" s="13"/>
      <c r="T25" s="13"/>
      <c r="U25" s="13"/>
      <c r="V25" s="13"/>
    </row>
    <row r="26" spans="1:22" s="51" customFormat="1" ht="9.75" customHeight="1">
      <c r="A26" s="5">
        <v>1929</v>
      </c>
      <c r="B26" s="13">
        <v>302084</v>
      </c>
      <c r="C26" s="13">
        <v>70908</v>
      </c>
      <c r="D26" s="13"/>
      <c r="E26" s="13">
        <v>169711</v>
      </c>
      <c r="F26" s="17">
        <v>4.193656794791011</v>
      </c>
      <c r="G26" s="13">
        <v>2564</v>
      </c>
      <c r="H26" s="13">
        <v>50119</v>
      </c>
      <c r="I26" s="13" t="s">
        <v>0</v>
      </c>
      <c r="J26" s="13">
        <v>222394</v>
      </c>
      <c r="K26" s="13">
        <v>8782</v>
      </c>
      <c r="M26" s="52"/>
      <c r="N26" s="13"/>
      <c r="O26" s="13"/>
      <c r="Q26" s="13"/>
      <c r="T26" s="13"/>
      <c r="U26" s="13"/>
      <c r="V26" s="13"/>
    </row>
    <row r="27" spans="1:22" s="51" customFormat="1" ht="9.75" customHeight="1">
      <c r="A27" s="5">
        <v>1930</v>
      </c>
      <c r="B27" s="13">
        <v>327159</v>
      </c>
      <c r="C27" s="13">
        <v>71652</v>
      </c>
      <c r="D27" s="13"/>
      <c r="E27" s="13">
        <v>183292</v>
      </c>
      <c r="F27" s="17">
        <v>4.493442180873232</v>
      </c>
      <c r="G27" s="13">
        <v>2846</v>
      </c>
      <c r="H27" s="13">
        <v>59339</v>
      </c>
      <c r="I27" s="13" t="s">
        <v>0</v>
      </c>
      <c r="J27" s="13">
        <v>245477</v>
      </c>
      <c r="K27" s="13">
        <v>10030</v>
      </c>
      <c r="M27" s="52"/>
      <c r="N27" s="13"/>
      <c r="O27" s="13"/>
      <c r="Q27" s="13"/>
      <c r="T27" s="13"/>
      <c r="U27" s="13"/>
      <c r="V27" s="13"/>
    </row>
    <row r="28" spans="1:22" s="51" customFormat="1" ht="9.75" customHeight="1">
      <c r="A28" s="19">
        <v>1931</v>
      </c>
      <c r="B28" s="13">
        <v>333733</v>
      </c>
      <c r="C28" s="13">
        <v>72048</v>
      </c>
      <c r="D28" s="13"/>
      <c r="E28" s="13">
        <v>186131</v>
      </c>
      <c r="F28" s="17">
        <v>4.525211514149567</v>
      </c>
      <c r="G28" s="13">
        <v>2699</v>
      </c>
      <c r="H28" s="13">
        <v>62326</v>
      </c>
      <c r="I28" s="13">
        <v>284</v>
      </c>
      <c r="J28" s="13">
        <v>251440</v>
      </c>
      <c r="K28" s="13">
        <v>10245</v>
      </c>
      <c r="M28" s="52"/>
      <c r="N28" s="13"/>
      <c r="O28" s="13"/>
      <c r="Q28" s="13"/>
      <c r="T28" s="13"/>
      <c r="U28" s="13"/>
      <c r="V28" s="13"/>
    </row>
    <row r="29" spans="1:22" s="51" customFormat="1" ht="9.75" customHeight="1">
      <c r="A29" s="5">
        <v>1932</v>
      </c>
      <c r="B29" s="13">
        <v>341895</v>
      </c>
      <c r="C29" s="13">
        <v>73510</v>
      </c>
      <c r="D29" s="13"/>
      <c r="E29" s="13">
        <v>188331</v>
      </c>
      <c r="F29" s="17">
        <v>4.545654220269847</v>
      </c>
      <c r="G29" s="13">
        <v>2507</v>
      </c>
      <c r="H29" s="13">
        <v>65515</v>
      </c>
      <c r="I29" s="13">
        <v>298</v>
      </c>
      <c r="J29" s="13">
        <v>256651</v>
      </c>
      <c r="K29" s="13">
        <v>11734</v>
      </c>
      <c r="M29" s="52"/>
      <c r="N29" s="13"/>
      <c r="O29" s="13"/>
      <c r="Q29" s="13"/>
      <c r="T29" s="13"/>
      <c r="U29" s="13"/>
      <c r="V29" s="13"/>
    </row>
    <row r="30" spans="1:22" s="51" customFormat="1" ht="9.75" customHeight="1">
      <c r="A30" s="5">
        <v>1933</v>
      </c>
      <c r="B30" s="13">
        <v>399678</v>
      </c>
      <c r="C30" s="13">
        <v>93466</v>
      </c>
      <c r="D30" s="13"/>
      <c r="E30" s="13">
        <v>218936</v>
      </c>
      <c r="F30" s="17">
        <v>5.2435992623284555</v>
      </c>
      <c r="G30" s="13">
        <v>2668</v>
      </c>
      <c r="H30" s="13">
        <v>71734</v>
      </c>
      <c r="I30" s="13">
        <v>258</v>
      </c>
      <c r="J30" s="13">
        <v>293596</v>
      </c>
      <c r="K30" s="13">
        <v>12616</v>
      </c>
      <c r="M30" s="52"/>
      <c r="N30" s="13"/>
      <c r="O30" s="13"/>
      <c r="Q30" s="55"/>
      <c r="T30" s="13"/>
      <c r="U30" s="13"/>
      <c r="V30" s="13"/>
    </row>
    <row r="31" spans="1:22" s="51" customFormat="1" ht="9.75" customHeight="1">
      <c r="A31" s="5">
        <v>1934</v>
      </c>
      <c r="B31" s="13">
        <v>453947</v>
      </c>
      <c r="C31" s="13">
        <v>124119</v>
      </c>
      <c r="D31" s="13"/>
      <c r="E31" s="13">
        <v>236158</v>
      </c>
      <c r="F31" s="17">
        <v>5.610386525075429</v>
      </c>
      <c r="G31" s="13">
        <v>2955</v>
      </c>
      <c r="H31" s="13">
        <v>77469</v>
      </c>
      <c r="I31" s="13">
        <v>202</v>
      </c>
      <c r="J31" s="13">
        <v>316784</v>
      </c>
      <c r="K31" s="13">
        <v>13044</v>
      </c>
      <c r="M31" s="52"/>
      <c r="N31" s="13"/>
      <c r="O31" s="13"/>
      <c r="Q31" s="55"/>
      <c r="T31" s="13"/>
      <c r="U31" s="13"/>
      <c r="V31" s="13"/>
    </row>
    <row r="32" spans="1:22" s="51" customFormat="1" ht="9.75" customHeight="1">
      <c r="A32" s="5">
        <v>1935</v>
      </c>
      <c r="B32" s="13">
        <v>478054</v>
      </c>
      <c r="C32" s="13">
        <v>139246</v>
      </c>
      <c r="D32" s="13"/>
      <c r="E32" s="13">
        <v>243774</v>
      </c>
      <c r="F32" s="17">
        <v>5.745524824115866</v>
      </c>
      <c r="G32" s="13">
        <v>3029</v>
      </c>
      <c r="H32" s="13">
        <v>79143</v>
      </c>
      <c r="I32" s="13">
        <v>195</v>
      </c>
      <c r="J32" s="13">
        <v>326141</v>
      </c>
      <c r="K32" s="13">
        <v>12667</v>
      </c>
      <c r="M32" s="52"/>
      <c r="N32" s="14"/>
      <c r="O32" s="14"/>
      <c r="Q32" s="56"/>
      <c r="T32" s="14"/>
      <c r="U32" s="14"/>
      <c r="V32" s="14"/>
    </row>
    <row r="33" spans="1:13" s="51" customFormat="1" ht="9.75" customHeight="1">
      <c r="A33" s="5">
        <v>1936</v>
      </c>
      <c r="B33" s="13">
        <v>429656</v>
      </c>
      <c r="C33" s="13">
        <v>128297</v>
      </c>
      <c r="D33" s="13"/>
      <c r="E33" s="13">
        <v>222378</v>
      </c>
      <c r="F33" s="17">
        <v>5.201824561403509</v>
      </c>
      <c r="G33" s="13">
        <v>2843</v>
      </c>
      <c r="H33" s="13">
        <v>69057</v>
      </c>
      <c r="I33" s="13">
        <v>167</v>
      </c>
      <c r="J33" s="13">
        <v>294445</v>
      </c>
      <c r="K33" s="13">
        <v>6914</v>
      </c>
      <c r="M33" s="52"/>
    </row>
    <row r="34" spans="1:13" s="51" customFormat="1" ht="9.75" customHeight="1">
      <c r="A34" s="5">
        <v>1937</v>
      </c>
      <c r="B34" s="13">
        <v>510118</v>
      </c>
      <c r="C34" s="13">
        <v>149185</v>
      </c>
      <c r="D34" s="13"/>
      <c r="E34" s="13">
        <v>271190</v>
      </c>
      <c r="F34" s="17">
        <v>6.296786477198848</v>
      </c>
      <c r="G34" s="13">
        <v>2919</v>
      </c>
      <c r="H34" s="13">
        <v>79168</v>
      </c>
      <c r="I34" s="13">
        <v>200</v>
      </c>
      <c r="J34" s="13">
        <v>353477</v>
      </c>
      <c r="K34" s="13">
        <v>7456</v>
      </c>
      <c r="M34" s="52"/>
    </row>
    <row r="35" spans="1:16" s="51" customFormat="1" ht="9.75" customHeight="1">
      <c r="A35" s="5">
        <v>1938</v>
      </c>
      <c r="B35" s="13">
        <v>532351</v>
      </c>
      <c r="C35" s="13">
        <v>150964</v>
      </c>
      <c r="D35" s="13"/>
      <c r="E35" s="13">
        <v>289174</v>
      </c>
      <c r="F35" s="17">
        <v>6.660079688615583</v>
      </c>
      <c r="G35" s="13">
        <v>3004</v>
      </c>
      <c r="H35" s="13">
        <v>80589</v>
      </c>
      <c r="I35" s="13">
        <v>231</v>
      </c>
      <c r="J35" s="13">
        <v>372998</v>
      </c>
      <c r="K35" s="13">
        <v>8389</v>
      </c>
      <c r="M35" s="52"/>
      <c r="N35" s="57"/>
      <c r="O35" s="57"/>
      <c r="P35" s="57"/>
    </row>
    <row r="36" spans="1:16" s="51" customFormat="1" ht="9.75" customHeight="1">
      <c r="A36" s="5">
        <v>1939</v>
      </c>
      <c r="B36" s="13">
        <v>561331</v>
      </c>
      <c r="C36" s="13">
        <v>162450</v>
      </c>
      <c r="D36" s="13"/>
      <c r="E36" s="13">
        <v>290225</v>
      </c>
      <c r="F36" s="17">
        <v>6.616398226356165</v>
      </c>
      <c r="G36" s="13">
        <v>4665</v>
      </c>
      <c r="H36" s="13">
        <v>96231</v>
      </c>
      <c r="I36" s="13">
        <v>342</v>
      </c>
      <c r="J36" s="13">
        <v>391463</v>
      </c>
      <c r="K36" s="13">
        <v>7418</v>
      </c>
      <c r="M36" s="52"/>
      <c r="N36" s="15"/>
      <c r="O36" s="15"/>
      <c r="P36" s="15"/>
    </row>
    <row r="37" spans="1:16" s="51" customFormat="1" ht="9.75" customHeight="1">
      <c r="A37" s="5">
        <v>1940</v>
      </c>
      <c r="B37" s="13">
        <v>505482</v>
      </c>
      <c r="C37" s="13">
        <v>140756</v>
      </c>
      <c r="D37" s="13"/>
      <c r="E37" s="13">
        <v>270356</v>
      </c>
      <c r="F37" s="17">
        <v>6.097269990189556</v>
      </c>
      <c r="G37" s="13">
        <v>4513</v>
      </c>
      <c r="H37" s="13">
        <v>82958</v>
      </c>
      <c r="I37" s="13">
        <v>381</v>
      </c>
      <c r="J37" s="13">
        <v>358208</v>
      </c>
      <c r="K37" s="13">
        <v>6518</v>
      </c>
      <c r="M37" s="52"/>
      <c r="N37" s="15"/>
      <c r="O37" s="15"/>
      <c r="P37" s="15"/>
    </row>
    <row r="38" spans="1:16" s="51" customFormat="1" ht="9.75" customHeight="1">
      <c r="A38" s="19">
        <v>1941</v>
      </c>
      <c r="B38" s="13">
        <v>220709</v>
      </c>
      <c r="C38" s="13">
        <v>30958</v>
      </c>
      <c r="D38" s="13"/>
      <c r="E38" s="13">
        <v>97616</v>
      </c>
      <c r="F38" s="17">
        <v>2.1826556508323365</v>
      </c>
      <c r="G38" s="13">
        <v>3130</v>
      </c>
      <c r="H38" s="13">
        <v>83358</v>
      </c>
      <c r="I38" s="13">
        <v>427</v>
      </c>
      <c r="J38" s="13">
        <v>184531</v>
      </c>
      <c r="K38" s="13">
        <v>5220</v>
      </c>
      <c r="M38" s="52"/>
      <c r="N38" s="15"/>
      <c r="O38" s="15"/>
      <c r="P38" s="15"/>
    </row>
    <row r="39" spans="1:16" s="51" customFormat="1" ht="9.75" customHeight="1">
      <c r="A39" s="5">
        <v>1942</v>
      </c>
      <c r="B39" s="13">
        <v>188410</v>
      </c>
      <c r="C39" s="13">
        <v>33772</v>
      </c>
      <c r="D39" s="13"/>
      <c r="E39" s="13">
        <v>73790</v>
      </c>
      <c r="F39" s="17">
        <v>1.6397049020043553</v>
      </c>
      <c r="G39" s="13">
        <v>2883</v>
      </c>
      <c r="H39" s="13">
        <v>72068</v>
      </c>
      <c r="I39" s="13">
        <v>603</v>
      </c>
      <c r="J39" s="13">
        <v>149344</v>
      </c>
      <c r="K39" s="13">
        <v>5294</v>
      </c>
      <c r="M39" s="52"/>
      <c r="N39" s="15"/>
      <c r="O39" s="15"/>
      <c r="P39" s="15"/>
    </row>
    <row r="40" spans="1:16" s="51" customFormat="1" ht="9.75" customHeight="1">
      <c r="A40" s="5" t="s">
        <v>1</v>
      </c>
      <c r="B40" s="11" t="s">
        <v>1</v>
      </c>
      <c r="C40" s="11" t="s">
        <v>1</v>
      </c>
      <c r="D40" s="11"/>
      <c r="E40" s="11" t="s">
        <v>1</v>
      </c>
      <c r="F40" s="11" t="s">
        <v>1</v>
      </c>
      <c r="G40" s="11" t="s">
        <v>1</v>
      </c>
      <c r="H40" s="11" t="s">
        <v>1</v>
      </c>
      <c r="I40" s="11" t="s">
        <v>1</v>
      </c>
      <c r="J40" s="11" t="s">
        <v>1</v>
      </c>
      <c r="K40" s="11" t="s">
        <v>1</v>
      </c>
      <c r="M40" s="52"/>
      <c r="N40" s="15"/>
      <c r="O40" s="15"/>
      <c r="P40" s="15"/>
    </row>
    <row r="41" spans="1:16" s="51" customFormat="1" ht="9.75" customHeight="1">
      <c r="A41" s="5">
        <v>1946</v>
      </c>
      <c r="B41" s="13">
        <v>410903</v>
      </c>
      <c r="C41" s="13">
        <v>106095</v>
      </c>
      <c r="D41" s="13"/>
      <c r="E41" s="13">
        <v>149649</v>
      </c>
      <c r="F41" s="17">
        <v>3.2728048113723345</v>
      </c>
      <c r="G41" s="13">
        <v>1706</v>
      </c>
      <c r="H41" s="13">
        <v>135933</v>
      </c>
      <c r="I41" s="13">
        <v>1327</v>
      </c>
      <c r="J41" s="13">
        <v>288615</v>
      </c>
      <c r="K41" s="13">
        <v>16193</v>
      </c>
      <c r="M41" s="52"/>
      <c r="N41" s="15"/>
      <c r="O41" s="15"/>
      <c r="P41" s="15"/>
    </row>
    <row r="42" spans="1:16" s="51" customFormat="1" ht="9.75" customHeight="1">
      <c r="A42" s="5">
        <v>1947</v>
      </c>
      <c r="B42" s="13">
        <v>537032</v>
      </c>
      <c r="C42" s="13">
        <v>139326</v>
      </c>
      <c r="D42" s="13"/>
      <c r="E42" s="13">
        <v>184060</v>
      </c>
      <c r="F42" s="17">
        <v>3.9960920538428137</v>
      </c>
      <c r="G42" s="13">
        <v>2927</v>
      </c>
      <c r="H42" s="13">
        <v>184922</v>
      </c>
      <c r="I42" s="13">
        <v>1216</v>
      </c>
      <c r="J42" s="13">
        <v>373125</v>
      </c>
      <c r="K42" s="13">
        <v>24581</v>
      </c>
      <c r="M42" s="52"/>
      <c r="N42" s="15"/>
      <c r="O42" s="15"/>
      <c r="P42" s="15"/>
    </row>
    <row r="43" spans="1:16" s="51" customFormat="1" ht="9.75" customHeight="1">
      <c r="A43" s="5">
        <v>1948</v>
      </c>
      <c r="B43" s="13">
        <v>598063</v>
      </c>
      <c r="C43" s="13">
        <v>159449</v>
      </c>
      <c r="D43" s="13"/>
      <c r="E43" s="13">
        <v>218539</v>
      </c>
      <c r="F43" s="17">
        <v>4.711821651107134</v>
      </c>
      <c r="G43" s="13">
        <v>4090</v>
      </c>
      <c r="H43" s="13">
        <v>191680</v>
      </c>
      <c r="I43" s="13">
        <v>963</v>
      </c>
      <c r="J43" s="13">
        <v>415272</v>
      </c>
      <c r="K43" s="13">
        <v>23342</v>
      </c>
      <c r="M43" s="52"/>
      <c r="N43" s="15"/>
      <c r="O43" s="15"/>
      <c r="P43" s="15"/>
    </row>
    <row r="44" spans="1:16" s="51" customFormat="1" ht="9.75" customHeight="1">
      <c r="A44" s="5">
        <v>1949</v>
      </c>
      <c r="B44" s="13">
        <v>972812</v>
      </c>
      <c r="C44" s="13">
        <v>465576</v>
      </c>
      <c r="D44" s="13"/>
      <c r="E44" s="13">
        <v>266928</v>
      </c>
      <c r="F44" s="17">
        <v>5.711766845697901</v>
      </c>
      <c r="G44" s="13">
        <v>5028</v>
      </c>
      <c r="H44" s="13">
        <v>208821</v>
      </c>
      <c r="I44" s="13">
        <v>851</v>
      </c>
      <c r="J44" s="13">
        <v>481628</v>
      </c>
      <c r="K44" s="13">
        <v>25608</v>
      </c>
      <c r="M44" s="52"/>
      <c r="N44" s="15"/>
      <c r="O44" s="15"/>
      <c r="P44" s="15"/>
    </row>
    <row r="45" spans="1:16" s="51" customFormat="1" ht="9.75" customHeight="1">
      <c r="A45" s="5">
        <v>1950</v>
      </c>
      <c r="B45" s="13">
        <v>1291926</v>
      </c>
      <c r="C45" s="13">
        <v>693120</v>
      </c>
      <c r="D45" s="13"/>
      <c r="E45" s="13">
        <v>342021</v>
      </c>
      <c r="F45" s="17">
        <v>7.260898640257301</v>
      </c>
      <c r="G45" s="13">
        <v>6511</v>
      </c>
      <c r="H45" s="13">
        <v>222766</v>
      </c>
      <c r="I45" s="13">
        <v>754</v>
      </c>
      <c r="J45" s="13">
        <v>572052</v>
      </c>
      <c r="K45" s="13">
        <v>26754</v>
      </c>
      <c r="M45" s="52"/>
      <c r="N45" s="15"/>
      <c r="O45" s="15"/>
      <c r="P45" s="15"/>
    </row>
    <row r="46" spans="1:16" s="51" customFormat="1" ht="9.75" customHeight="1">
      <c r="A46" s="19">
        <v>1951</v>
      </c>
      <c r="B46" s="13">
        <v>1730606</v>
      </c>
      <c r="C46" s="13">
        <v>1034378</v>
      </c>
      <c r="D46" s="13"/>
      <c r="E46" s="13">
        <v>425283</v>
      </c>
      <c r="F46" s="17">
        <v>8.96900791805462</v>
      </c>
      <c r="G46" s="13">
        <v>7120</v>
      </c>
      <c r="H46" s="13">
        <v>235714</v>
      </c>
      <c r="I46" s="13">
        <v>799</v>
      </c>
      <c r="J46" s="13">
        <v>668916</v>
      </c>
      <c r="K46" s="13">
        <v>27312</v>
      </c>
      <c r="M46" s="52"/>
      <c r="N46" s="16"/>
      <c r="O46" s="16"/>
      <c r="P46" s="16"/>
    </row>
    <row r="47" spans="1:13" s="51" customFormat="1" ht="9.75" customHeight="1">
      <c r="A47" s="5">
        <v>1952</v>
      </c>
      <c r="B47" s="13">
        <v>2300910</v>
      </c>
      <c r="C47" s="13">
        <v>1396745</v>
      </c>
      <c r="D47" s="13"/>
      <c r="E47" s="13">
        <v>510189</v>
      </c>
      <c r="F47" s="17">
        <v>10.703527708720143</v>
      </c>
      <c r="G47" s="13">
        <v>7545</v>
      </c>
      <c r="H47" s="13">
        <v>357157</v>
      </c>
      <c r="I47" s="13">
        <v>766</v>
      </c>
      <c r="J47" s="13">
        <v>875657</v>
      </c>
      <c r="K47" s="13">
        <v>28508</v>
      </c>
      <c r="M47" s="52"/>
    </row>
    <row r="48" spans="1:13" s="51" customFormat="1" ht="9.75" customHeight="1">
      <c r="A48" s="5">
        <v>1953</v>
      </c>
      <c r="B48" s="13">
        <v>2761353</v>
      </c>
      <c r="C48" s="13">
        <v>1823516</v>
      </c>
      <c r="D48" s="13"/>
      <c r="E48" s="13">
        <v>612944</v>
      </c>
      <c r="F48" s="17">
        <v>12.78102313826765</v>
      </c>
      <c r="G48" s="13">
        <v>9173</v>
      </c>
      <c r="H48" s="13">
        <v>284305</v>
      </c>
      <c r="I48" s="13">
        <v>935</v>
      </c>
      <c r="J48" s="13">
        <v>907357</v>
      </c>
      <c r="K48" s="13">
        <v>30480</v>
      </c>
      <c r="M48" s="52"/>
    </row>
    <row r="49" spans="1:13" s="51" customFormat="1" ht="9.75" customHeight="1">
      <c r="A49" s="5">
        <v>1954</v>
      </c>
      <c r="B49" s="13">
        <v>3267164</v>
      </c>
      <c r="C49" s="13">
        <v>2246495</v>
      </c>
      <c r="D49" s="13"/>
      <c r="E49" s="13">
        <v>690728</v>
      </c>
      <c r="F49" s="17">
        <v>14.30089037912283</v>
      </c>
      <c r="G49" s="13">
        <v>8640</v>
      </c>
      <c r="H49" s="13">
        <v>289240</v>
      </c>
      <c r="I49" s="13">
        <v>947</v>
      </c>
      <c r="J49" s="13">
        <v>989555</v>
      </c>
      <c r="K49" s="13">
        <v>31114</v>
      </c>
      <c r="M49" s="52"/>
    </row>
    <row r="50" spans="1:13" s="51" customFormat="1" ht="9.75" customHeight="1">
      <c r="A50" s="5">
        <v>1955</v>
      </c>
      <c r="B50" s="13">
        <v>3847621</v>
      </c>
      <c r="C50" s="13">
        <v>2625910</v>
      </c>
      <c r="D50" s="13"/>
      <c r="E50" s="13">
        <v>861319</v>
      </c>
      <c r="F50" s="17">
        <v>17.710733129629098</v>
      </c>
      <c r="G50" s="13">
        <v>10210</v>
      </c>
      <c r="H50" s="13">
        <v>315717</v>
      </c>
      <c r="I50" s="13">
        <v>1066</v>
      </c>
      <c r="J50" s="13">
        <v>1188312</v>
      </c>
      <c r="K50" s="13">
        <v>33399</v>
      </c>
      <c r="M50" s="52"/>
    </row>
    <row r="51" spans="1:13" s="51" customFormat="1" ht="9.75" customHeight="1">
      <c r="A51" s="5">
        <v>1956</v>
      </c>
      <c r="B51" s="13">
        <v>4170209</v>
      </c>
      <c r="C51" s="13">
        <v>2758353</v>
      </c>
      <c r="D51" s="13"/>
      <c r="E51" s="13">
        <v>1030663</v>
      </c>
      <c r="F51" s="17">
        <v>21.067883865943188</v>
      </c>
      <c r="G51" s="13">
        <v>11653</v>
      </c>
      <c r="H51" s="13">
        <v>331592</v>
      </c>
      <c r="I51" s="13">
        <v>1393</v>
      </c>
      <c r="J51" s="13">
        <v>1375301</v>
      </c>
      <c r="K51" s="13">
        <v>36555</v>
      </c>
      <c r="M51" s="52"/>
    </row>
    <row r="52" spans="1:13" s="51" customFormat="1" ht="9.75" customHeight="1">
      <c r="A52" s="5">
        <v>1957</v>
      </c>
      <c r="B52" s="13">
        <v>4803645</v>
      </c>
      <c r="C52" s="13">
        <v>3179259</v>
      </c>
      <c r="D52" s="13"/>
      <c r="E52" s="13">
        <v>1231082</v>
      </c>
      <c r="F52" s="17">
        <v>25.03056432945023</v>
      </c>
      <c r="G52" s="13">
        <v>12684</v>
      </c>
      <c r="H52" s="13">
        <v>342533</v>
      </c>
      <c r="I52" s="13">
        <v>1734</v>
      </c>
      <c r="J52" s="13">
        <v>1588033</v>
      </c>
      <c r="K52" s="13">
        <v>36353</v>
      </c>
      <c r="M52" s="52"/>
    </row>
    <row r="53" spans="1:13" s="51" customFormat="1" ht="9.75" customHeight="1">
      <c r="A53" s="5">
        <v>1958</v>
      </c>
      <c r="B53" s="13">
        <v>5177537</v>
      </c>
      <c r="C53" s="13">
        <v>3380628</v>
      </c>
      <c r="D53" s="13"/>
      <c r="E53" s="13">
        <v>1392525</v>
      </c>
      <c r="F53" s="17">
        <v>28.1452369210371</v>
      </c>
      <c r="G53" s="13">
        <v>13497</v>
      </c>
      <c r="H53" s="13">
        <v>351835</v>
      </c>
      <c r="I53" s="13">
        <v>2135</v>
      </c>
      <c r="J53" s="13">
        <v>1759992</v>
      </c>
      <c r="K53" s="13">
        <v>36917</v>
      </c>
      <c r="M53" s="52"/>
    </row>
    <row r="54" spans="1:13" s="51" customFormat="1" ht="9.75" customHeight="1">
      <c r="A54" s="5">
        <v>1959</v>
      </c>
      <c r="B54" s="13">
        <v>5748717</v>
      </c>
      <c r="C54" s="13">
        <v>3627727</v>
      </c>
      <c r="D54" s="13"/>
      <c r="E54" s="13">
        <v>1658810</v>
      </c>
      <c r="F54" s="17">
        <v>33.28751344495994</v>
      </c>
      <c r="G54" s="13">
        <v>16135</v>
      </c>
      <c r="H54" s="13">
        <v>402803</v>
      </c>
      <c r="I54" s="13">
        <v>2931</v>
      </c>
      <c r="J54" s="13">
        <v>2080679</v>
      </c>
      <c r="K54" s="13">
        <v>40311</v>
      </c>
      <c r="M54" s="52"/>
    </row>
    <row r="55" spans="1:13" s="51" customFormat="1" ht="9.75" customHeight="1">
      <c r="A55" s="5">
        <v>1960</v>
      </c>
      <c r="B55" s="13">
        <v>6358042</v>
      </c>
      <c r="C55" s="13">
        <v>3887766</v>
      </c>
      <c r="D55" s="13"/>
      <c r="E55" s="13">
        <v>1976188</v>
      </c>
      <c r="F55" s="17">
        <v>39.36653007886502</v>
      </c>
      <c r="G55" s="13">
        <v>18407</v>
      </c>
      <c r="H55" s="13">
        <v>426606</v>
      </c>
      <c r="I55" s="13">
        <v>3321</v>
      </c>
      <c r="J55" s="13">
        <v>2424522</v>
      </c>
      <c r="K55" s="13">
        <v>45754</v>
      </c>
      <c r="M55" s="52"/>
    </row>
    <row r="56" spans="1:13" s="51" customFormat="1" ht="9.75" customHeight="1">
      <c r="A56" s="19">
        <v>1961</v>
      </c>
      <c r="B56" s="13">
        <v>7068817</v>
      </c>
      <c r="C56" s="13">
        <v>4071243</v>
      </c>
      <c r="D56" s="13"/>
      <c r="E56" s="13">
        <v>2449123</v>
      </c>
      <c r="F56" s="17">
        <v>48.4626016718659</v>
      </c>
      <c r="G56" s="13">
        <v>20352</v>
      </c>
      <c r="H56" s="13">
        <v>473256</v>
      </c>
      <c r="I56" s="13">
        <v>3879</v>
      </c>
      <c r="J56" s="13">
        <v>2946610</v>
      </c>
      <c r="K56" s="13">
        <v>50964</v>
      </c>
      <c r="M56" s="52"/>
    </row>
    <row r="57" spans="1:13" s="51" customFormat="1" ht="9.75" customHeight="1">
      <c r="A57" s="5">
        <v>1962</v>
      </c>
      <c r="B57" s="13">
        <v>7911141</v>
      </c>
      <c r="C57" s="13">
        <v>4283025</v>
      </c>
      <c r="D57" s="13"/>
      <c r="E57" s="13">
        <v>3030056</v>
      </c>
      <c r="F57" s="17">
        <v>59.55363118115467</v>
      </c>
      <c r="G57" s="13">
        <v>21309</v>
      </c>
      <c r="H57" s="13">
        <v>516918</v>
      </c>
      <c r="I57" s="13">
        <v>4547</v>
      </c>
      <c r="J57" s="13">
        <v>3572830</v>
      </c>
      <c r="K57" s="13">
        <v>55286</v>
      </c>
      <c r="M57" s="52"/>
    </row>
    <row r="58" spans="1:13" s="51" customFormat="1" ht="9.75" customHeight="1">
      <c r="A58" s="5">
        <v>1963</v>
      </c>
      <c r="B58" s="13">
        <v>9035287</v>
      </c>
      <c r="C58" s="13">
        <v>4460724</v>
      </c>
      <c r="D58" s="13"/>
      <c r="E58" s="13">
        <v>3912597</v>
      </c>
      <c r="F58" s="17">
        <v>76.34037696089909</v>
      </c>
      <c r="G58" s="13">
        <v>23096</v>
      </c>
      <c r="H58" s="13">
        <v>572724</v>
      </c>
      <c r="I58" s="13">
        <v>5351</v>
      </c>
      <c r="J58" s="13">
        <v>4513768</v>
      </c>
      <c r="K58" s="13">
        <v>60795</v>
      </c>
      <c r="M58" s="52"/>
    </row>
    <row r="59" spans="1:11" ht="3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ht="3" customHeight="1"/>
    <row r="61" s="51" customFormat="1" ht="9.75" customHeight="1">
      <c r="A61" s="51" t="s">
        <v>7</v>
      </c>
    </row>
    <row r="62" s="51" customFormat="1" ht="9.75" customHeight="1">
      <c r="A62" s="58" t="s">
        <v>11</v>
      </c>
    </row>
    <row r="63" s="51" customFormat="1" ht="9.75" customHeight="1">
      <c r="A63" s="58" t="s">
        <v>8</v>
      </c>
    </row>
    <row r="64" s="51" customFormat="1" ht="9.75" customHeight="1">
      <c r="A64" s="58" t="s">
        <v>12</v>
      </c>
    </row>
    <row r="65" spans="1:11" ht="19.5" customHeight="1">
      <c r="A65" s="59" t="s">
        <v>9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</row>
    <row r="66" ht="9.75" customHeight="1"/>
  </sheetData>
  <sheetProtection/>
  <mergeCells count="10">
    <mergeCell ref="A65:K65"/>
    <mergeCell ref="H7:H9"/>
    <mergeCell ref="A7:A9"/>
    <mergeCell ref="I7:I9"/>
    <mergeCell ref="K7:K9"/>
    <mergeCell ref="J7:J9"/>
    <mergeCell ref="B7:B9"/>
    <mergeCell ref="C7:C9"/>
    <mergeCell ref="E7:F7"/>
    <mergeCell ref="G7:G9"/>
  </mergeCells>
  <printOptions/>
  <pageMargins left="0.5905511811023623" right="0.5905511811023623" top="0.984251968503937" bottom="0.787401574803149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83"/>
  <sheetViews>
    <sheetView tabSelected="1" zoomScalePageLayoutView="0" workbookViewId="0" topLeftCell="A1">
      <selection activeCell="A4" sqref="A4:K4"/>
    </sheetView>
  </sheetViews>
  <sheetFormatPr defaultColWidth="9.140625" defaultRowHeight="12.75"/>
  <cols>
    <col min="1" max="1" width="5.421875" style="2" customWidth="1"/>
    <col min="2" max="2" width="9.7109375" style="2" customWidth="1"/>
    <col min="3" max="3" width="8.7109375" style="2" customWidth="1"/>
    <col min="4" max="4" width="0.85546875" style="2" customWidth="1"/>
    <col min="5" max="8" width="8.57421875" style="2" customWidth="1"/>
    <col min="9" max="9" width="10.00390625" style="2" customWidth="1"/>
    <col min="10" max="11" width="8.57421875" style="2" customWidth="1"/>
    <col min="12" max="12" width="10.140625" style="2" bestFit="1" customWidth="1"/>
    <col min="13" max="13" width="14.28125" style="2" customWidth="1"/>
    <col min="14" max="14" width="11.421875" style="2" customWidth="1"/>
    <col min="15" max="15" width="9.140625" style="2" customWidth="1"/>
    <col min="16" max="16" width="11.57421875" style="2" customWidth="1"/>
    <col min="17" max="20" width="9.140625" style="2" customWidth="1"/>
    <col min="21" max="21" width="10.8515625" style="2" customWidth="1"/>
    <col min="22" max="16384" width="9.140625" style="2" customWidth="1"/>
  </cols>
  <sheetData>
    <row r="1" s="4" customFormat="1" ht="12.75" customHeight="1"/>
    <row r="2" s="4" customFormat="1" ht="12.75" customHeight="1"/>
    <row r="3" ht="12.75" customHeight="1">
      <c r="A3" s="37"/>
    </row>
    <row r="4" spans="1:11" ht="24.75" customHeight="1">
      <c r="A4" s="47" t="s">
        <v>13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.25" customHeight="1">
      <c r="A6" s="23"/>
      <c r="B6" s="4"/>
      <c r="C6" s="4"/>
      <c r="D6" s="4"/>
      <c r="E6" s="6"/>
      <c r="F6" s="6"/>
      <c r="G6" s="7"/>
      <c r="H6" s="7"/>
      <c r="I6" s="7"/>
      <c r="J6" s="7"/>
      <c r="K6" s="4"/>
    </row>
    <row r="7" spans="1:11" ht="10.5" customHeight="1">
      <c r="A7" s="40" t="s">
        <v>2</v>
      </c>
      <c r="B7" s="38" t="s">
        <v>14</v>
      </c>
      <c r="C7" s="38" t="s">
        <v>15</v>
      </c>
      <c r="D7" s="8"/>
      <c r="E7" s="42" t="s">
        <v>6</v>
      </c>
      <c r="F7" s="42"/>
      <c r="G7" s="38" t="s">
        <v>4</v>
      </c>
      <c r="H7" s="38" t="s">
        <v>17</v>
      </c>
      <c r="I7" s="38" t="s">
        <v>18</v>
      </c>
      <c r="J7" s="38" t="s">
        <v>3</v>
      </c>
      <c r="K7" s="38" t="s">
        <v>5</v>
      </c>
    </row>
    <row r="8" spans="1:11" ht="2.25" customHeight="1">
      <c r="A8" s="40"/>
      <c r="B8" s="38"/>
      <c r="C8" s="38"/>
      <c r="D8" s="8"/>
      <c r="E8" s="9"/>
      <c r="F8" s="9"/>
      <c r="G8" s="38"/>
      <c r="H8" s="38"/>
      <c r="I8" s="38"/>
      <c r="J8" s="38"/>
      <c r="K8" s="38"/>
    </row>
    <row r="9" spans="1:11" ht="30" customHeight="1">
      <c r="A9" s="41"/>
      <c r="B9" s="39"/>
      <c r="C9" s="39"/>
      <c r="D9" s="10"/>
      <c r="E9" s="24" t="s">
        <v>3</v>
      </c>
      <c r="F9" s="36" t="s">
        <v>16</v>
      </c>
      <c r="G9" s="39"/>
      <c r="H9" s="39"/>
      <c r="I9" s="39"/>
      <c r="J9" s="39"/>
      <c r="K9" s="39"/>
    </row>
    <row r="10" spans="1:11" ht="3" customHeight="1">
      <c r="A10" s="19"/>
      <c r="B10" s="13"/>
      <c r="C10" s="13"/>
      <c r="D10" s="13"/>
      <c r="E10" s="13"/>
      <c r="F10" s="17"/>
      <c r="G10" s="13"/>
      <c r="H10" s="13"/>
      <c r="I10" s="13"/>
      <c r="J10" s="13"/>
      <c r="K10" s="13"/>
    </row>
    <row r="11" spans="1:22" ht="9.75" customHeight="1">
      <c r="A11" s="5">
        <v>1964</v>
      </c>
      <c r="B11" s="13">
        <v>9670694</v>
      </c>
      <c r="C11" s="13">
        <v>4296491</v>
      </c>
      <c r="D11" s="13"/>
      <c r="E11" s="13">
        <v>4674644</v>
      </c>
      <c r="F11" s="17">
        <v>90.4617772303429</v>
      </c>
      <c r="G11" s="13">
        <v>24223</v>
      </c>
      <c r="H11" s="13">
        <v>606202</v>
      </c>
      <c r="I11" s="13">
        <v>6027</v>
      </c>
      <c r="J11" s="13">
        <v>5311096</v>
      </c>
      <c r="K11" s="13">
        <v>63107</v>
      </c>
      <c r="M11" s="44"/>
      <c r="N11" s="45"/>
      <c r="O11" s="45"/>
      <c r="P11" s="45"/>
      <c r="Q11" s="45"/>
      <c r="R11" s="45"/>
      <c r="S11" s="45"/>
      <c r="T11" s="45"/>
      <c r="U11" s="45"/>
      <c r="V11" s="45"/>
    </row>
    <row r="12" spans="1:22" ht="9.75" customHeight="1">
      <c r="A12" s="5">
        <v>1965</v>
      </c>
      <c r="B12" s="13">
        <v>9865174</v>
      </c>
      <c r="C12" s="13">
        <v>3670797</v>
      </c>
      <c r="D12" s="13"/>
      <c r="E12" s="13">
        <v>5472591</v>
      </c>
      <c r="F12" s="17">
        <v>105.01524110887343</v>
      </c>
      <c r="G12" s="13">
        <v>25076</v>
      </c>
      <c r="H12" s="13">
        <v>625316</v>
      </c>
      <c r="I12" s="13">
        <v>6357</v>
      </c>
      <c r="J12" s="13">
        <v>6129340</v>
      </c>
      <c r="K12" s="13">
        <v>65037</v>
      </c>
      <c r="M12" s="43"/>
      <c r="N12" s="43"/>
      <c r="O12" s="46"/>
      <c r="P12" s="43"/>
      <c r="Q12" s="43"/>
      <c r="R12" s="43"/>
      <c r="S12" s="43"/>
      <c r="T12" s="43"/>
      <c r="U12" s="43"/>
      <c r="V12" s="43"/>
    </row>
    <row r="13" spans="1:22" ht="9.75" customHeight="1">
      <c r="A13" s="5">
        <v>1966</v>
      </c>
      <c r="B13" s="13">
        <v>10749975</v>
      </c>
      <c r="C13" s="13">
        <v>3633418</v>
      </c>
      <c r="D13" s="13"/>
      <c r="E13" s="13">
        <v>6356578</v>
      </c>
      <c r="F13" s="17">
        <v>121.03387345532093</v>
      </c>
      <c r="G13" s="13">
        <v>24885</v>
      </c>
      <c r="H13" s="13">
        <v>659143</v>
      </c>
      <c r="I13" s="13">
        <v>7185</v>
      </c>
      <c r="J13" s="13">
        <v>7047791</v>
      </c>
      <c r="K13" s="13">
        <v>68766</v>
      </c>
      <c r="M13" s="43"/>
      <c r="N13" s="43"/>
      <c r="O13" s="43"/>
      <c r="P13" s="27"/>
      <c r="Q13" s="27"/>
      <c r="R13" s="43"/>
      <c r="S13" s="43"/>
      <c r="T13" s="43"/>
      <c r="U13" s="43"/>
      <c r="V13" s="43"/>
    </row>
    <row r="14" spans="1:14" ht="9.75" customHeight="1">
      <c r="A14" s="5">
        <v>1967</v>
      </c>
      <c r="B14" s="13">
        <v>11753229</v>
      </c>
      <c r="C14" s="13">
        <v>3644617</v>
      </c>
      <c r="D14" s="13"/>
      <c r="E14" s="13">
        <v>7294578</v>
      </c>
      <c r="F14" s="17">
        <v>137.89242067655314</v>
      </c>
      <c r="G14" s="13">
        <v>26432</v>
      </c>
      <c r="H14" s="13">
        <v>703961</v>
      </c>
      <c r="I14" s="13">
        <v>8692</v>
      </c>
      <c r="J14" s="13">
        <v>8033663</v>
      </c>
      <c r="K14" s="13">
        <v>74949</v>
      </c>
      <c r="M14" s="12"/>
      <c r="N14" s="12"/>
    </row>
    <row r="15" spans="1:14" ht="9.75" customHeight="1">
      <c r="A15" s="5">
        <v>1968</v>
      </c>
      <c r="B15" s="13">
        <v>12817784</v>
      </c>
      <c r="C15" s="13">
        <v>3663036</v>
      </c>
      <c r="D15" s="13"/>
      <c r="E15" s="13">
        <v>8266434</v>
      </c>
      <c r="F15" s="17">
        <v>155.2797509192601</v>
      </c>
      <c r="G15" s="13">
        <v>28618</v>
      </c>
      <c r="H15" s="13">
        <v>764851</v>
      </c>
      <c r="I15" s="13">
        <v>10377</v>
      </c>
      <c r="J15" s="13">
        <v>9070280</v>
      </c>
      <c r="K15" s="13">
        <v>84468</v>
      </c>
      <c r="M15" s="12"/>
      <c r="N15" s="12"/>
    </row>
    <row r="16" spans="1:14" ht="9.75" customHeight="1">
      <c r="A16" s="5">
        <v>1969</v>
      </c>
      <c r="B16" s="13">
        <v>13750400</v>
      </c>
      <c r="C16" s="13">
        <v>3619168</v>
      </c>
      <c r="D16" s="13"/>
      <c r="E16" s="13">
        <v>9173699</v>
      </c>
      <c r="F16" s="17">
        <v>171.34946332461368</v>
      </c>
      <c r="G16" s="13">
        <v>31130</v>
      </c>
      <c r="H16" s="13">
        <v>819789</v>
      </c>
      <c r="I16" s="13">
        <v>12120</v>
      </c>
      <c r="J16" s="13">
        <v>10036738</v>
      </c>
      <c r="K16" s="13">
        <v>94494</v>
      </c>
      <c r="M16" s="12"/>
      <c r="N16" s="12"/>
    </row>
    <row r="17" spans="1:14" ht="9.75" customHeight="1">
      <c r="A17" s="5">
        <v>1970</v>
      </c>
      <c r="B17" s="13">
        <v>14904736</v>
      </c>
      <c r="C17" s="13">
        <v>3703107</v>
      </c>
      <c r="D17" s="13"/>
      <c r="E17" s="13">
        <v>10181192</v>
      </c>
      <c r="F17" s="17">
        <v>189.16466082083764</v>
      </c>
      <c r="G17" s="13">
        <v>32899</v>
      </c>
      <c r="H17" s="13">
        <v>870722</v>
      </c>
      <c r="I17" s="13">
        <v>13234</v>
      </c>
      <c r="J17" s="13">
        <v>11098047</v>
      </c>
      <c r="K17" s="13">
        <v>103582</v>
      </c>
      <c r="M17" s="12"/>
      <c r="N17" s="12"/>
    </row>
    <row r="18" spans="1:14" ht="9.75" customHeight="1">
      <c r="A18" s="19">
        <v>1971</v>
      </c>
      <c r="B18" s="13">
        <v>16310569</v>
      </c>
      <c r="C18" s="13">
        <v>3912235</v>
      </c>
      <c r="D18" s="13"/>
      <c r="E18" s="13">
        <v>11307090</v>
      </c>
      <c r="F18" s="17">
        <v>209.10597974262416</v>
      </c>
      <c r="G18" s="13">
        <v>34230</v>
      </c>
      <c r="H18" s="13">
        <v>929673</v>
      </c>
      <c r="I18" s="13">
        <v>14910</v>
      </c>
      <c r="J18" s="13">
        <v>12285903</v>
      </c>
      <c r="K18" s="13">
        <v>112431</v>
      </c>
      <c r="M18" s="12"/>
      <c r="N18" s="12"/>
    </row>
    <row r="19" spans="1:14" ht="9.75" customHeight="1">
      <c r="A19" s="5">
        <v>1972</v>
      </c>
      <c r="B19" s="13">
        <v>17732644</v>
      </c>
      <c r="C19" s="13">
        <v>4081572</v>
      </c>
      <c r="D19" s="13"/>
      <c r="E19" s="13">
        <v>12483380</v>
      </c>
      <c r="F19" s="17">
        <v>229.55261588325922</v>
      </c>
      <c r="G19" s="13">
        <v>36150</v>
      </c>
      <c r="H19" s="13">
        <v>976512</v>
      </c>
      <c r="I19" s="13">
        <v>16321</v>
      </c>
      <c r="J19" s="13">
        <v>13512363</v>
      </c>
      <c r="K19" s="13">
        <v>138709</v>
      </c>
      <c r="M19" s="12"/>
      <c r="N19" s="12"/>
    </row>
    <row r="20" spans="1:14" ht="9.75" customHeight="1">
      <c r="A20" s="5">
        <v>1973</v>
      </c>
      <c r="B20" s="13">
        <v>19250251</v>
      </c>
      <c r="C20" s="13">
        <v>4593261</v>
      </c>
      <c r="D20" s="13"/>
      <c r="E20" s="13">
        <v>13424690</v>
      </c>
      <c r="F20" s="17">
        <v>245.19352293157115</v>
      </c>
      <c r="G20" s="13">
        <v>38025</v>
      </c>
      <c r="H20" s="13">
        <v>1022806</v>
      </c>
      <c r="I20" s="13">
        <v>17048</v>
      </c>
      <c r="J20" s="13">
        <v>14502569</v>
      </c>
      <c r="K20" s="13">
        <v>154421</v>
      </c>
      <c r="M20" s="12"/>
      <c r="N20" s="12"/>
    </row>
    <row r="21" spans="1:14" ht="9.75" customHeight="1">
      <c r="A21" s="5">
        <v>1974</v>
      </c>
      <c r="B21" s="13">
        <v>20314151</v>
      </c>
      <c r="C21" s="13">
        <v>4688080</v>
      </c>
      <c r="D21" s="13"/>
      <c r="E21" s="13">
        <v>14303761</v>
      </c>
      <c r="F21" s="17">
        <v>259.5451953324342</v>
      </c>
      <c r="G21" s="13">
        <v>41237</v>
      </c>
      <c r="H21" s="13">
        <v>1085515</v>
      </c>
      <c r="I21" s="13">
        <v>19028</v>
      </c>
      <c r="J21" s="13">
        <v>15449541</v>
      </c>
      <c r="K21" s="13">
        <v>176530</v>
      </c>
      <c r="M21" s="12"/>
      <c r="N21" s="12"/>
    </row>
    <row r="22" spans="1:14" ht="9.75" customHeight="1">
      <c r="A22" s="5">
        <v>1975</v>
      </c>
      <c r="B22" s="13">
        <v>20993343</v>
      </c>
      <c r="C22" s="13">
        <v>4548769</v>
      </c>
      <c r="D22" s="13"/>
      <c r="E22" s="13">
        <v>15059689</v>
      </c>
      <c r="F22" s="17">
        <v>271.6345074649716</v>
      </c>
      <c r="G22" s="13">
        <v>43825</v>
      </c>
      <c r="H22" s="13">
        <v>1128391</v>
      </c>
      <c r="I22" s="13">
        <v>20653</v>
      </c>
      <c r="J22" s="13">
        <v>16252558</v>
      </c>
      <c r="K22" s="13">
        <v>192016</v>
      </c>
      <c r="M22" s="12"/>
      <c r="N22" s="12"/>
    </row>
    <row r="23" spans="1:14" ht="9.75" customHeight="1">
      <c r="A23" s="5">
        <v>1976</v>
      </c>
      <c r="B23" s="13">
        <v>22092579</v>
      </c>
      <c r="C23" s="13">
        <v>4700001</v>
      </c>
      <c r="D23" s="13"/>
      <c r="E23" s="13">
        <v>15925097</v>
      </c>
      <c r="F23" s="17">
        <v>285.81468880950956</v>
      </c>
      <c r="G23" s="13">
        <v>46965</v>
      </c>
      <c r="H23" s="13">
        <v>1179713</v>
      </c>
      <c r="I23" s="13">
        <v>22162</v>
      </c>
      <c r="J23" s="13">
        <v>17173937</v>
      </c>
      <c r="K23" s="13">
        <v>218641</v>
      </c>
      <c r="M23" s="12"/>
      <c r="N23" s="12"/>
    </row>
    <row r="24" spans="1:14" ht="9.75" customHeight="1">
      <c r="A24" s="5">
        <v>1977</v>
      </c>
      <c r="B24" s="13">
        <v>22297099</v>
      </c>
      <c r="C24" s="13">
        <v>4303723</v>
      </c>
      <c r="D24" s="13"/>
      <c r="E24" s="13">
        <v>16466239</v>
      </c>
      <c r="F24" s="17">
        <v>294.274292793596</v>
      </c>
      <c r="G24" s="13">
        <v>49367</v>
      </c>
      <c r="H24" s="13">
        <v>1208991</v>
      </c>
      <c r="I24" s="13">
        <v>24931</v>
      </c>
      <c r="J24" s="13">
        <v>17749528</v>
      </c>
      <c r="K24" s="13">
        <v>243848</v>
      </c>
      <c r="M24" s="12"/>
      <c r="N24" s="12"/>
    </row>
    <row r="25" spans="1:14" ht="9.75" customHeight="1">
      <c r="A25" s="5">
        <v>1978</v>
      </c>
      <c r="B25" s="13">
        <v>22101531</v>
      </c>
      <c r="C25" s="13">
        <v>4414256</v>
      </c>
      <c r="D25" s="13"/>
      <c r="E25" s="13">
        <v>16240877</v>
      </c>
      <c r="F25" s="17">
        <v>289.2144179919549</v>
      </c>
      <c r="G25" s="13">
        <v>51913</v>
      </c>
      <c r="H25" s="13">
        <v>1102417</v>
      </c>
      <c r="I25" s="13">
        <v>24938</v>
      </c>
      <c r="J25" s="13">
        <v>17420145</v>
      </c>
      <c r="K25" s="13">
        <v>267130</v>
      </c>
      <c r="M25" s="12"/>
      <c r="N25" s="12"/>
    </row>
    <row r="26" spans="1:14" ht="9.75" customHeight="1">
      <c r="A26" s="5">
        <v>1979</v>
      </c>
      <c r="B26" s="13">
        <v>23212402</v>
      </c>
      <c r="C26" s="13">
        <v>4577735</v>
      </c>
      <c r="D26" s="13"/>
      <c r="E26" s="13">
        <v>17073208</v>
      </c>
      <c r="F26" s="17">
        <v>303.1585682087415</v>
      </c>
      <c r="G26" s="13">
        <v>54446</v>
      </c>
      <c r="H26" s="13">
        <v>1204009</v>
      </c>
      <c r="I26" s="13">
        <v>28726</v>
      </c>
      <c r="J26" s="13">
        <v>18360389</v>
      </c>
      <c r="K26" s="13">
        <v>274278</v>
      </c>
      <c r="M26" s="12"/>
      <c r="N26" s="12"/>
    </row>
    <row r="27" spans="1:14" ht="9.75" customHeight="1">
      <c r="A27" s="5">
        <v>1980</v>
      </c>
      <c r="B27" s="13">
        <v>23930498</v>
      </c>
      <c r="C27" s="13">
        <v>4551877</v>
      </c>
      <c r="D27" s="13"/>
      <c r="E27" s="13">
        <v>17686236</v>
      </c>
      <c r="F27" s="17">
        <v>313.3974700393863</v>
      </c>
      <c r="G27" s="13">
        <v>58149</v>
      </c>
      <c r="H27" s="13">
        <v>1337899</v>
      </c>
      <c r="I27" s="13">
        <v>32729</v>
      </c>
      <c r="J27" s="13">
        <v>19115013</v>
      </c>
      <c r="K27" s="13">
        <v>263608</v>
      </c>
      <c r="M27" s="12"/>
      <c r="N27" s="12"/>
    </row>
    <row r="28" spans="1:14" ht="9.75" customHeight="1">
      <c r="A28" s="19">
        <v>1981</v>
      </c>
      <c r="B28" s="13">
        <v>24949201</v>
      </c>
      <c r="C28" s="13">
        <v>4525373</v>
      </c>
      <c r="D28" s="13"/>
      <c r="E28" s="13">
        <v>18603369</v>
      </c>
      <c r="F28" s="17">
        <v>329.25341000291945</v>
      </c>
      <c r="G28" s="13">
        <v>62168</v>
      </c>
      <c r="H28" s="13">
        <v>1451078</v>
      </c>
      <c r="I28" s="13">
        <v>34115</v>
      </c>
      <c r="J28" s="13">
        <v>20150730</v>
      </c>
      <c r="K28" s="13">
        <v>273098</v>
      </c>
      <c r="M28" s="12"/>
      <c r="N28" s="12"/>
    </row>
    <row r="29" spans="1:14" ht="9.75" customHeight="1">
      <c r="A29" s="5">
        <v>1982</v>
      </c>
      <c r="B29" s="13">
        <v>26345247</v>
      </c>
      <c r="C29" s="13">
        <v>4793979</v>
      </c>
      <c r="D29" s="13"/>
      <c r="E29" s="13">
        <v>19616106</v>
      </c>
      <c r="F29" s="17">
        <v>346.9203272044436</v>
      </c>
      <c r="G29" s="13">
        <v>66688</v>
      </c>
      <c r="H29" s="13">
        <v>1538150</v>
      </c>
      <c r="I29" s="13">
        <v>36868</v>
      </c>
      <c r="J29" s="13">
        <v>21257812</v>
      </c>
      <c r="K29" s="13">
        <v>293456</v>
      </c>
      <c r="M29" s="12"/>
      <c r="N29" s="12"/>
    </row>
    <row r="30" spans="1:14" ht="9.75" customHeight="1">
      <c r="A30" s="5">
        <v>1983</v>
      </c>
      <c r="B30" s="13">
        <v>28116671</v>
      </c>
      <c r="C30" s="13">
        <v>5564758</v>
      </c>
      <c r="D30" s="13"/>
      <c r="E30" s="13">
        <v>20388599</v>
      </c>
      <c r="F30" s="17">
        <v>360.45138827871557</v>
      </c>
      <c r="G30" s="13">
        <v>71017</v>
      </c>
      <c r="H30" s="13">
        <v>1653537</v>
      </c>
      <c r="I30" s="13">
        <v>39824</v>
      </c>
      <c r="J30" s="13">
        <v>22152977</v>
      </c>
      <c r="K30" s="13">
        <v>398936</v>
      </c>
      <c r="M30" s="12"/>
      <c r="N30" s="12"/>
    </row>
    <row r="31" spans="1:14" ht="9.75" customHeight="1">
      <c r="A31" s="5">
        <v>1984</v>
      </c>
      <c r="B31" s="13">
        <v>28638163</v>
      </c>
      <c r="C31" s="13">
        <v>5552717</v>
      </c>
      <c r="D31" s="13"/>
      <c r="E31" s="13">
        <v>20888210</v>
      </c>
      <c r="F31" s="17">
        <v>369.2015150118817</v>
      </c>
      <c r="G31" s="13">
        <v>71981</v>
      </c>
      <c r="H31" s="13">
        <v>1683218</v>
      </c>
      <c r="I31" s="13">
        <v>37227</v>
      </c>
      <c r="J31" s="13">
        <v>22680636</v>
      </c>
      <c r="K31" s="13">
        <v>404810</v>
      </c>
      <c r="L31" s="12"/>
      <c r="M31" s="12"/>
      <c r="N31" s="12"/>
    </row>
    <row r="32" spans="1:14" ht="9.75" customHeight="1">
      <c r="A32" s="5">
        <v>1985</v>
      </c>
      <c r="B32" s="13">
        <v>27285596</v>
      </c>
      <c r="C32" s="13">
        <f>2000137+398615</f>
        <v>2398752</v>
      </c>
      <c r="D32" s="13"/>
      <c r="E32" s="13">
        <v>22494641</v>
      </c>
      <c r="F32" s="20">
        <v>397.48047954492523</v>
      </c>
      <c r="G32" s="13">
        <v>76296</v>
      </c>
      <c r="H32" s="13">
        <f>1649302+144293</f>
        <v>1793595</v>
      </c>
      <c r="I32" s="13">
        <v>40249</v>
      </c>
      <c r="J32" s="13">
        <v>24404781</v>
      </c>
      <c r="K32" s="13">
        <f>436358+45705</f>
        <v>482063</v>
      </c>
      <c r="M32" s="12"/>
      <c r="N32" s="12"/>
    </row>
    <row r="33" spans="1:14" ht="9.75" customHeight="1">
      <c r="A33" s="5">
        <v>1986</v>
      </c>
      <c r="B33" s="13">
        <v>28662665</v>
      </c>
      <c r="C33" s="13">
        <f>2204750+420155</f>
        <v>2624905</v>
      </c>
      <c r="D33" s="13"/>
      <c r="E33" s="13">
        <v>23495414</v>
      </c>
      <c r="F33" s="20">
        <v>415.1415233066628</v>
      </c>
      <c r="G33" s="13">
        <v>77886</v>
      </c>
      <c r="H33" s="13">
        <f>1727946+154285</f>
        <v>1882231</v>
      </c>
      <c r="I33" s="13">
        <v>48128</v>
      </c>
      <c r="J33" s="13">
        <v>25503659</v>
      </c>
      <c r="K33" s="13">
        <f>484645+49456</f>
        <v>534101</v>
      </c>
      <c r="M33" s="12"/>
      <c r="N33" s="12"/>
    </row>
    <row r="34" spans="1:14" ht="9.75" customHeight="1">
      <c r="A34" s="5">
        <v>1987</v>
      </c>
      <c r="B34" s="13">
        <v>29800874</v>
      </c>
      <c r="C34" s="13">
        <f>2383692+443483</f>
        <v>2827175</v>
      </c>
      <c r="D34" s="13"/>
      <c r="E34" s="13">
        <v>24320167</v>
      </c>
      <c r="F34" s="20">
        <v>429.6702704365334</v>
      </c>
      <c r="G34" s="13">
        <v>74114</v>
      </c>
      <c r="H34" s="13">
        <f>1795863+149129</f>
        <v>1944992</v>
      </c>
      <c r="I34" s="13">
        <v>49669</v>
      </c>
      <c r="J34" s="13">
        <v>26388942</v>
      </c>
      <c r="K34" s="13">
        <f>521481+63276</f>
        <v>584757</v>
      </c>
      <c r="M34" s="12"/>
      <c r="N34" s="12"/>
    </row>
    <row r="35" spans="1:14" ht="9.75" customHeight="1">
      <c r="A35" s="5">
        <v>1988</v>
      </c>
      <c r="B35" s="13">
        <v>30965731</v>
      </c>
      <c r="C35" s="13">
        <f>2410628+460441</f>
        <v>2871069</v>
      </c>
      <c r="D35" s="13"/>
      <c r="E35" s="13">
        <v>25290250</v>
      </c>
      <c r="F35" s="20">
        <v>446.5931127369993</v>
      </c>
      <c r="G35" s="13">
        <v>75820</v>
      </c>
      <c r="H35" s="13">
        <f>1891471+166537</f>
        <v>2058008</v>
      </c>
      <c r="I35" s="13">
        <v>57064</v>
      </c>
      <c r="J35" s="13">
        <v>27481142</v>
      </c>
      <c r="K35" s="13">
        <f>543176+70344</f>
        <v>613520</v>
      </c>
      <c r="M35" s="12"/>
      <c r="N35" s="12"/>
    </row>
    <row r="36" spans="1:14" ht="9.75" customHeight="1">
      <c r="A36" s="5">
        <v>1989</v>
      </c>
      <c r="B36" s="13">
        <v>32088205</v>
      </c>
      <c r="C36" s="13">
        <f>2430704+452520</f>
        <v>2883224</v>
      </c>
      <c r="D36" s="13"/>
      <c r="E36" s="13">
        <v>26267431</v>
      </c>
      <c r="F36" s="20">
        <v>463.501071754751</v>
      </c>
      <c r="G36" s="13">
        <v>76313</v>
      </c>
      <c r="H36" s="13">
        <f>1987227+184780</f>
        <v>2172007</v>
      </c>
      <c r="I36" s="13">
        <v>62462</v>
      </c>
      <c r="J36" s="13">
        <v>28578213</v>
      </c>
      <c r="K36" s="13">
        <f>554632+72136</f>
        <v>626768</v>
      </c>
      <c r="M36" s="12"/>
      <c r="N36" s="12"/>
    </row>
    <row r="37" spans="1:14" ht="9.75" customHeight="1">
      <c r="A37" s="5">
        <v>1990</v>
      </c>
      <c r="B37" s="13">
        <v>33555118</v>
      </c>
      <c r="C37" s="13">
        <v>2974671</v>
      </c>
      <c r="D37" s="13"/>
      <c r="E37" s="13">
        <v>27415828</v>
      </c>
      <c r="F37" s="20">
        <v>483.3602890602932</v>
      </c>
      <c r="G37" s="13">
        <v>77731</v>
      </c>
      <c r="H37" s="13">
        <v>2348992</v>
      </c>
      <c r="I37" s="13">
        <v>67780</v>
      </c>
      <c r="J37" s="13">
        <v>29910331</v>
      </c>
      <c r="K37" s="13">
        <f>586066+84050</f>
        <v>670116</v>
      </c>
      <c r="M37" s="12"/>
      <c r="N37" s="12"/>
    </row>
    <row r="38" spans="1:14" ht="9.75" customHeight="1">
      <c r="A38" s="19">
        <v>1991</v>
      </c>
      <c r="B38" s="13">
        <v>34736109</v>
      </c>
      <c r="C38" s="13">
        <v>3005761</v>
      </c>
      <c r="D38" s="13"/>
      <c r="E38" s="13">
        <v>28434923</v>
      </c>
      <c r="F38" s="20">
        <v>500.9806897540547</v>
      </c>
      <c r="G38" s="13">
        <v>78649</v>
      </c>
      <c r="H38" s="13">
        <v>2447552</v>
      </c>
      <c r="I38" s="13">
        <v>72069</v>
      </c>
      <c r="J38" s="13">
        <v>31033193</v>
      </c>
      <c r="K38" s="13">
        <f>605328+91827</f>
        <v>697155</v>
      </c>
      <c r="M38" s="12"/>
      <c r="N38" s="12"/>
    </row>
    <row r="39" spans="1:14" ht="9.75" customHeight="1">
      <c r="A39" s="5">
        <v>1992</v>
      </c>
      <c r="B39" s="13">
        <v>35843494</v>
      </c>
      <c r="C39" s="13">
        <v>3016337</v>
      </c>
      <c r="D39" s="13"/>
      <c r="E39" s="13">
        <v>29429628</v>
      </c>
      <c r="F39" s="20">
        <v>518.1538317110684</v>
      </c>
      <c r="G39" s="13">
        <v>78179</v>
      </c>
      <c r="H39" s="13">
        <v>2531813</v>
      </c>
      <c r="I39" s="13">
        <v>74135</v>
      </c>
      <c r="J39" s="13">
        <v>32113755</v>
      </c>
      <c r="K39" s="13">
        <f>615232+98170</f>
        <v>713402</v>
      </c>
      <c r="M39" s="12"/>
      <c r="N39" s="12"/>
    </row>
    <row r="40" spans="1:14" ht="9.75" customHeight="1">
      <c r="A40" s="5">
        <v>1993</v>
      </c>
      <c r="B40" s="13">
        <v>36057926</v>
      </c>
      <c r="C40" s="13">
        <v>2970886</v>
      </c>
      <c r="D40" s="13"/>
      <c r="E40" s="13">
        <v>29652024</v>
      </c>
      <c r="F40" s="20">
        <v>521.750376430838</v>
      </c>
      <c r="G40" s="13">
        <v>76974</v>
      </c>
      <c r="H40" s="13">
        <v>2569008</v>
      </c>
      <c r="I40" s="13">
        <v>75028</v>
      </c>
      <c r="J40" s="13">
        <v>32373034</v>
      </c>
      <c r="K40" s="13">
        <f>613843+100163</f>
        <v>714006</v>
      </c>
      <c r="M40" s="12"/>
      <c r="N40" s="12"/>
    </row>
    <row r="41" spans="1:14" ht="9.75" customHeight="1">
      <c r="A41" s="5">
        <v>1994</v>
      </c>
      <c r="B41" s="13">
        <v>36182782</v>
      </c>
      <c r="C41" s="13">
        <v>2973090</v>
      </c>
      <c r="D41" s="13"/>
      <c r="E41" s="13">
        <v>29665308</v>
      </c>
      <c r="F41" s="20">
        <v>521.8777905614372</v>
      </c>
      <c r="G41" s="13">
        <v>76076</v>
      </c>
      <c r="H41" s="13">
        <v>2637884</v>
      </c>
      <c r="I41" s="13">
        <v>75564</v>
      </c>
      <c r="J41" s="13">
        <v>32454832</v>
      </c>
      <c r="K41" s="13">
        <f>649691+105169</f>
        <v>754860</v>
      </c>
      <c r="M41" s="12"/>
      <c r="N41" s="12"/>
    </row>
    <row r="42" spans="1:14" ht="9.75" customHeight="1">
      <c r="A42" s="5">
        <v>1995</v>
      </c>
      <c r="B42" s="13">
        <v>36875894</v>
      </c>
      <c r="C42" s="13">
        <v>2946415</v>
      </c>
      <c r="D42" s="13"/>
      <c r="E42" s="13">
        <v>30301424</v>
      </c>
      <c r="F42" s="20">
        <v>533.0600019236756</v>
      </c>
      <c r="G42" s="13">
        <v>75023</v>
      </c>
      <c r="H42" s="13">
        <v>2708801</v>
      </c>
      <c r="I42" s="13">
        <v>79631</v>
      </c>
      <c r="J42" s="13">
        <v>33164879</v>
      </c>
      <c r="K42" s="13">
        <f>651527+113073</f>
        <v>764600</v>
      </c>
      <c r="M42" s="12"/>
      <c r="N42" s="12"/>
    </row>
    <row r="43" spans="1:14" ht="9.75" customHeight="1">
      <c r="A43" s="5">
        <v>1996</v>
      </c>
      <c r="B43" s="13">
        <v>36692969</v>
      </c>
      <c r="C43" s="13">
        <v>2953987</v>
      </c>
      <c r="D43" s="13"/>
      <c r="E43" s="13">
        <v>29910932</v>
      </c>
      <c r="F43" s="20">
        <v>526.0426388505066</v>
      </c>
      <c r="G43" s="13">
        <v>80610</v>
      </c>
      <c r="H43" s="13">
        <v>2875697</v>
      </c>
      <c r="I43" s="13">
        <v>89758</v>
      </c>
      <c r="J43" s="13">
        <v>32956997</v>
      </c>
      <c r="K43" s="13">
        <v>781985</v>
      </c>
      <c r="M43" s="12"/>
      <c r="N43" s="12"/>
    </row>
    <row r="44" spans="1:14" ht="9.75" customHeight="1">
      <c r="A44" s="5">
        <v>1997</v>
      </c>
      <c r="B44" s="13">
        <v>37048380</v>
      </c>
      <c r="C44" s="13">
        <v>2969437</v>
      </c>
      <c r="D44" s="13"/>
      <c r="E44" s="13">
        <v>30154914</v>
      </c>
      <c r="F44" s="20">
        <v>530.05303366669</v>
      </c>
      <c r="G44" s="13">
        <v>81478</v>
      </c>
      <c r="H44" s="13">
        <v>2967714</v>
      </c>
      <c r="I44" s="13">
        <v>93297</v>
      </c>
      <c r="J44" s="13">
        <v>33297403</v>
      </c>
      <c r="K44" s="13">
        <v>781540</v>
      </c>
      <c r="M44" s="12"/>
      <c r="N44" s="12"/>
    </row>
    <row r="45" spans="1:14" ht="9.75" customHeight="1">
      <c r="A45" s="5">
        <v>1998</v>
      </c>
      <c r="B45" s="13">
        <v>38221147</v>
      </c>
      <c r="C45" s="13">
        <v>3104322</v>
      </c>
      <c r="D45" s="13"/>
      <c r="E45" s="13">
        <v>31056004</v>
      </c>
      <c r="F45" s="20">
        <v>545.7350362551053</v>
      </c>
      <c r="G45" s="13">
        <v>83521</v>
      </c>
      <c r="H45" s="13">
        <v>3090070</v>
      </c>
      <c r="I45" s="13">
        <v>97743</v>
      </c>
      <c r="J45" s="13">
        <v>34327338</v>
      </c>
      <c r="K45" s="13">
        <v>789487</v>
      </c>
      <c r="M45" s="12"/>
      <c r="N45" s="12"/>
    </row>
    <row r="46" spans="1:14" ht="9.75" customHeight="1">
      <c r="A46" s="5">
        <v>1999</v>
      </c>
      <c r="B46" s="13">
        <v>39626775</v>
      </c>
      <c r="C46" s="13">
        <v>3375091</v>
      </c>
      <c r="D46" s="13"/>
      <c r="E46" s="13">
        <v>32038291</v>
      </c>
      <c r="F46" s="20">
        <v>562.9016944552271</v>
      </c>
      <c r="G46" s="13">
        <v>85762</v>
      </c>
      <c r="H46" s="13">
        <v>3221335</v>
      </c>
      <c r="I46" s="13">
        <v>106726</v>
      </c>
      <c r="J46" s="13">
        <v>35452114</v>
      </c>
      <c r="K46" s="13">
        <v>799570</v>
      </c>
      <c r="M46" s="12"/>
      <c r="N46" s="12"/>
    </row>
    <row r="47" spans="1:14" ht="9.75" customHeight="1">
      <c r="A47" s="5">
        <v>2000</v>
      </c>
      <c r="B47" s="13">
        <v>40743371</v>
      </c>
      <c r="C47" s="13">
        <v>3765879</v>
      </c>
      <c r="D47" s="13"/>
      <c r="E47" s="13">
        <v>32583815</v>
      </c>
      <c r="F47" s="20">
        <v>572.2270591036074</v>
      </c>
      <c r="G47" s="13">
        <v>87956</v>
      </c>
      <c r="H47" s="13">
        <v>3377573</v>
      </c>
      <c r="I47" s="13">
        <v>115958</v>
      </c>
      <c r="J47" s="13">
        <v>36165302</v>
      </c>
      <c r="K47" s="13">
        <v>812190</v>
      </c>
      <c r="M47" s="12"/>
      <c r="N47" s="12"/>
    </row>
    <row r="48" spans="1:14" ht="9.75" customHeight="1">
      <c r="A48" s="19">
        <v>2001</v>
      </c>
      <c r="B48" s="13">
        <v>41936274</v>
      </c>
      <c r="C48" s="13">
        <v>4114455</v>
      </c>
      <c r="D48" s="13"/>
      <c r="E48" s="13">
        <v>33239029</v>
      </c>
      <c r="F48" s="20">
        <v>583.3740352744852</v>
      </c>
      <c r="G48" s="13">
        <v>89858</v>
      </c>
      <c r="H48" s="13">
        <v>3541545</v>
      </c>
      <c r="I48" s="13">
        <v>124149</v>
      </c>
      <c r="J48" s="13">
        <v>36994581</v>
      </c>
      <c r="K48" s="13">
        <v>827238</v>
      </c>
      <c r="M48" s="12"/>
      <c r="N48" s="12"/>
    </row>
    <row r="49" spans="1:14" ht="9.75" customHeight="1">
      <c r="A49" s="5">
        <v>2002</v>
      </c>
      <c r="B49" s="13">
        <v>42949914</v>
      </c>
      <c r="C49" s="13">
        <v>4424905</v>
      </c>
      <c r="D49" s="13"/>
      <c r="E49" s="13">
        <v>33706153</v>
      </c>
      <c r="F49" s="20">
        <v>589.707535013048</v>
      </c>
      <c r="G49" s="13">
        <v>91716</v>
      </c>
      <c r="H49" s="13">
        <v>3751600</v>
      </c>
      <c r="I49" s="13">
        <v>132622</v>
      </c>
      <c r="J49" s="13">
        <v>37682091</v>
      </c>
      <c r="K49" s="13">
        <v>842918</v>
      </c>
      <c r="M49" s="12"/>
      <c r="N49" s="12"/>
    </row>
    <row r="50" spans="1:14" ht="9.75" customHeight="1">
      <c r="A50" s="5">
        <v>2003</v>
      </c>
      <c r="B50" s="13">
        <v>44078615</v>
      </c>
      <c r="C50" s="13">
        <v>4746698</v>
      </c>
      <c r="D50" s="13"/>
      <c r="E50" s="13">
        <v>34310446</v>
      </c>
      <c r="F50" s="20">
        <v>595.6193038731286</v>
      </c>
      <c r="G50" s="13">
        <v>92701</v>
      </c>
      <c r="H50" s="13">
        <v>3933930</v>
      </c>
      <c r="I50" s="13">
        <v>139402</v>
      </c>
      <c r="J50" s="13">
        <v>38476479</v>
      </c>
      <c r="K50" s="13">
        <v>855438</v>
      </c>
      <c r="M50" s="12"/>
      <c r="N50" s="12"/>
    </row>
    <row r="51" spans="1:14" ht="9.75" customHeight="1">
      <c r="A51" s="5">
        <v>2004</v>
      </c>
      <c r="B51" s="13">
        <v>43950466</v>
      </c>
      <c r="C51" s="13">
        <v>4917383</v>
      </c>
      <c r="D51" s="13"/>
      <c r="E51" s="13">
        <v>33973147</v>
      </c>
      <c r="F51" s="20">
        <v>583.9787875646903</v>
      </c>
      <c r="G51" s="13">
        <v>92874</v>
      </c>
      <c r="H51" s="13">
        <v>4015612</v>
      </c>
      <c r="I51" s="13">
        <v>142413</v>
      </c>
      <c r="J51" s="13">
        <v>38224046</v>
      </c>
      <c r="K51" s="13">
        <v>809037</v>
      </c>
      <c r="M51" s="12"/>
      <c r="N51" s="12"/>
    </row>
    <row r="52" spans="1:14" ht="9.75" customHeight="1">
      <c r="A52" s="5">
        <v>2005</v>
      </c>
      <c r="B52" s="13">
        <v>45184772</v>
      </c>
      <c r="C52" s="13">
        <v>5283186</v>
      </c>
      <c r="D52" s="13"/>
      <c r="E52" s="13">
        <v>34667485</v>
      </c>
      <c r="F52" s="20">
        <v>591.5242132246801</v>
      </c>
      <c r="G52" s="13">
        <v>94437</v>
      </c>
      <c r="H52" s="13">
        <v>4179659</v>
      </c>
      <c r="I52" s="13">
        <v>148173</v>
      </c>
      <c r="J52" s="13">
        <v>39089754</v>
      </c>
      <c r="K52" s="13">
        <v>811832</v>
      </c>
      <c r="M52" s="12"/>
      <c r="N52" s="12"/>
    </row>
    <row r="53" spans="1:14" ht="9.75" customHeight="1">
      <c r="A53" s="5">
        <v>2006</v>
      </c>
      <c r="B53" s="13">
        <v>46290247</v>
      </c>
      <c r="C53" s="13">
        <v>5599373</v>
      </c>
      <c r="D53" s="13"/>
      <c r="E53" s="13">
        <v>35297282</v>
      </c>
      <c r="F53" s="20">
        <v>598.8528048803103</v>
      </c>
      <c r="G53" s="13">
        <v>96099</v>
      </c>
      <c r="H53" s="13">
        <v>4331747</v>
      </c>
      <c r="I53" s="13">
        <v>151704</v>
      </c>
      <c r="J53" s="13">
        <v>39876832</v>
      </c>
      <c r="K53" s="13">
        <v>814042</v>
      </c>
      <c r="M53" s="12"/>
      <c r="N53" s="12"/>
    </row>
    <row r="54" spans="1:14" ht="9.75" customHeight="1">
      <c r="A54" s="5">
        <v>2007</v>
      </c>
      <c r="B54" s="13">
        <v>47082048</v>
      </c>
      <c r="C54" s="13">
        <v>5895849</v>
      </c>
      <c r="D54" s="13"/>
      <c r="E54" s="13">
        <v>35680097</v>
      </c>
      <c r="F54" s="20">
        <v>600.925029610593</v>
      </c>
      <c r="G54" s="13">
        <v>96419</v>
      </c>
      <c r="H54" s="13">
        <v>4437637</v>
      </c>
      <c r="I54" s="13">
        <v>153912</v>
      </c>
      <c r="J54" s="13">
        <v>40368065</v>
      </c>
      <c r="K54" s="13">
        <v>818134</v>
      </c>
      <c r="M54" s="12"/>
      <c r="N54" s="12"/>
    </row>
    <row r="55" spans="1:14" ht="9.75" customHeight="1">
      <c r="A55" s="5">
        <v>2008</v>
      </c>
      <c r="B55" s="13">
        <v>47878406</v>
      </c>
      <c r="C55" s="13">
        <v>6159984</v>
      </c>
      <c r="D55" s="13"/>
      <c r="E55" s="13">
        <v>36105183</v>
      </c>
      <c r="F55" s="20">
        <v>603.4408842104848</v>
      </c>
      <c r="G55" s="13">
        <v>97597</v>
      </c>
      <c r="H55" s="13">
        <v>4534704</v>
      </c>
      <c r="I55" s="13">
        <v>157007</v>
      </c>
      <c r="J55" s="13">
        <v>40894491</v>
      </c>
      <c r="K55" s="13">
        <v>823931</v>
      </c>
      <c r="M55" s="12"/>
      <c r="N55" s="12"/>
    </row>
    <row r="56" spans="1:14" ht="9.75" customHeight="1">
      <c r="A56" s="5">
        <v>2009</v>
      </c>
      <c r="B56" s="14">
        <v>47969845</v>
      </c>
      <c r="C56" s="14">
        <v>6414202</v>
      </c>
      <c r="D56" s="14"/>
      <c r="E56" s="14">
        <v>36371790</v>
      </c>
      <c r="F56" s="21">
        <v>604.2558517646111</v>
      </c>
      <c r="G56" s="14">
        <v>98724</v>
      </c>
      <c r="H56" s="14">
        <v>4584210</v>
      </c>
      <c r="I56" s="14">
        <v>157807</v>
      </c>
      <c r="J56" s="14">
        <v>41212531</v>
      </c>
      <c r="K56" s="14">
        <v>343112</v>
      </c>
      <c r="M56" s="12"/>
      <c r="N56" s="12"/>
    </row>
    <row r="57" spans="1:14" ht="9.75" customHeight="1">
      <c r="A57" s="5">
        <v>2010</v>
      </c>
      <c r="B57" s="14">
        <v>48592284</v>
      </c>
      <c r="C57" s="14">
        <v>6596789</v>
      </c>
      <c r="D57" s="14"/>
      <c r="E57" s="26">
        <v>36751311</v>
      </c>
      <c r="F57" s="21">
        <v>609.0671399731204</v>
      </c>
      <c r="G57" s="26">
        <v>99895</v>
      </c>
      <c r="H57" s="26">
        <v>4640382</v>
      </c>
      <c r="I57" s="26">
        <v>158289</v>
      </c>
      <c r="J57" s="14">
        <f>E57+G57+H57+I57</f>
        <v>41649877</v>
      </c>
      <c r="K57" s="14">
        <v>345618</v>
      </c>
      <c r="M57" s="12"/>
      <c r="N57" s="12"/>
    </row>
    <row r="58" spans="1:15" s="31" customFormat="1" ht="9.75" customHeight="1">
      <c r="A58" s="28">
        <v>2011</v>
      </c>
      <c r="B58" s="29">
        <v>49209701</v>
      </c>
      <c r="C58" s="29">
        <v>6789219</v>
      </c>
      <c r="D58" s="29"/>
      <c r="E58" s="29">
        <v>37113300</v>
      </c>
      <c r="F58" s="30">
        <v>612.1635836719562</v>
      </c>
      <c r="G58" s="29">
        <v>100438</v>
      </c>
      <c r="H58" s="29">
        <v>4693574</v>
      </c>
      <c r="I58" s="29">
        <v>159766</v>
      </c>
      <c r="J58" s="29">
        <v>42067078</v>
      </c>
      <c r="K58" s="29">
        <v>353404</v>
      </c>
      <c r="M58" s="32"/>
      <c r="N58" s="33"/>
      <c r="O58" s="29"/>
    </row>
    <row r="59" spans="1:15" s="31" customFormat="1" ht="9.75" customHeight="1">
      <c r="A59" s="33">
        <v>2012</v>
      </c>
      <c r="B59" s="29">
        <v>49193242</v>
      </c>
      <c r="C59" s="29">
        <v>6841564</v>
      </c>
      <c r="D59" s="29"/>
      <c r="E59" s="29">
        <v>37078274</v>
      </c>
      <c r="F59" s="30">
        <v>624.2742495071952</v>
      </c>
      <c r="G59" s="29">
        <v>99537</v>
      </c>
      <c r="H59" s="29">
        <v>4667418</v>
      </c>
      <c r="I59" s="29">
        <v>154757</v>
      </c>
      <c r="J59" s="29">
        <v>41999986</v>
      </c>
      <c r="K59" s="29">
        <v>351692</v>
      </c>
      <c r="M59" s="32"/>
      <c r="N59" s="33"/>
      <c r="O59" s="34"/>
    </row>
    <row r="60" spans="1:15" s="31" customFormat="1" ht="9.75" customHeight="1">
      <c r="A60" s="33">
        <v>2013</v>
      </c>
      <c r="B60" s="34">
        <v>49013140</v>
      </c>
      <c r="C60" s="34">
        <v>6836069</v>
      </c>
      <c r="D60" s="34"/>
      <c r="E60" s="34">
        <v>36962934</v>
      </c>
      <c r="F60" s="35">
        <v>619.2978708114823</v>
      </c>
      <c r="G60" s="34">
        <v>98551</v>
      </c>
      <c r="H60" s="34">
        <v>4618886</v>
      </c>
      <c r="I60" s="34">
        <v>149563</v>
      </c>
      <c r="J60" s="34">
        <v>41829934</v>
      </c>
      <c r="K60" s="34">
        <v>347137</v>
      </c>
      <c r="M60" s="32"/>
      <c r="N60" s="33"/>
      <c r="O60" s="26"/>
    </row>
    <row r="61" spans="1:15" s="31" customFormat="1" ht="9.75" customHeight="1">
      <c r="A61" s="33">
        <v>2014</v>
      </c>
      <c r="B61" s="34">
        <v>49150466</v>
      </c>
      <c r="C61" s="34">
        <v>6856512</v>
      </c>
      <c r="D61" s="34"/>
      <c r="E61" s="34">
        <v>37080753</v>
      </c>
      <c r="F61" s="35">
        <v>610.054711649051</v>
      </c>
      <c r="G61" s="34">
        <v>97914</v>
      </c>
      <c r="H61" s="34">
        <v>4617167</v>
      </c>
      <c r="I61" s="34">
        <v>150086</v>
      </c>
      <c r="J61" s="34">
        <v>41945920</v>
      </c>
      <c r="K61" s="34">
        <v>348034</v>
      </c>
      <c r="M61" s="32"/>
      <c r="N61" s="33"/>
      <c r="O61" s="26"/>
    </row>
    <row r="62" spans="1:14" s="31" customFormat="1" ht="9.75" customHeight="1">
      <c r="A62" s="33">
        <v>2015</v>
      </c>
      <c r="B62" s="34">
        <v>49488493</v>
      </c>
      <c r="C62" s="34">
        <v>6892073</v>
      </c>
      <c r="D62" s="34"/>
      <c r="E62" s="26">
        <v>37351233</v>
      </c>
      <c r="F62" s="35">
        <v>614.3738301376093</v>
      </c>
      <c r="G62" s="26">
        <v>97991</v>
      </c>
      <c r="H62" s="26">
        <v>4638852</v>
      </c>
      <c r="I62" s="26">
        <v>153858</v>
      </c>
      <c r="J62" s="34">
        <v>42241934</v>
      </c>
      <c r="K62" s="34">
        <v>354486</v>
      </c>
      <c r="L62" s="32"/>
      <c r="M62" s="32"/>
      <c r="N62" s="32"/>
    </row>
    <row r="63" spans="1:11" ht="3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ht="3" customHeight="1"/>
    <row r="65" s="51" customFormat="1" ht="9.75" customHeight="1">
      <c r="A65" s="51" t="s">
        <v>7</v>
      </c>
    </row>
    <row r="66" s="51" customFormat="1" ht="9.75" customHeight="1">
      <c r="A66" s="58" t="s">
        <v>11</v>
      </c>
    </row>
    <row r="67" s="51" customFormat="1" ht="9.75" customHeight="1">
      <c r="A67" s="58" t="s">
        <v>8</v>
      </c>
    </row>
    <row r="68" s="51" customFormat="1" ht="9.75" customHeight="1">
      <c r="A68" s="58" t="s">
        <v>12</v>
      </c>
    </row>
    <row r="69" spans="1:11" ht="19.5" customHeight="1">
      <c r="A69" s="59" t="s">
        <v>9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</row>
    <row r="70" ht="11.25" customHeight="1"/>
    <row r="79" spans="2:9" ht="9">
      <c r="B79" s="25"/>
      <c r="C79" s="25"/>
      <c r="D79" s="25"/>
      <c r="E79" s="25"/>
      <c r="F79" s="25"/>
      <c r="G79" s="25"/>
      <c r="H79" s="25"/>
      <c r="I79" s="25"/>
    </row>
    <row r="80" spans="2:9" ht="9">
      <c r="B80" s="25"/>
      <c r="C80" s="25"/>
      <c r="D80" s="25"/>
      <c r="E80" s="25"/>
      <c r="F80" s="25"/>
      <c r="G80" s="25"/>
      <c r="H80" s="25"/>
      <c r="I80" s="25"/>
    </row>
    <row r="81" spans="2:9" ht="9">
      <c r="B81" s="25"/>
      <c r="C81" s="25"/>
      <c r="D81" s="25"/>
      <c r="E81" s="25"/>
      <c r="F81" s="25"/>
      <c r="G81" s="25"/>
      <c r="H81" s="25"/>
      <c r="I81" s="25"/>
    </row>
    <row r="82" spans="2:9" ht="9">
      <c r="B82" s="25"/>
      <c r="C82" s="25"/>
      <c r="D82" s="25"/>
      <c r="E82" s="25"/>
      <c r="F82" s="25"/>
      <c r="G82" s="25"/>
      <c r="H82" s="25"/>
      <c r="I82" s="25"/>
    </row>
    <row r="83" spans="2:9" ht="9">
      <c r="B83" s="25"/>
      <c r="C83" s="25"/>
      <c r="D83" s="25"/>
      <c r="E83" s="25"/>
      <c r="F83" s="25"/>
      <c r="G83" s="25"/>
      <c r="H83" s="25"/>
      <c r="I83" s="25"/>
    </row>
  </sheetData>
  <sheetProtection/>
  <mergeCells count="21">
    <mergeCell ref="A7:A9"/>
    <mergeCell ref="A69:K69"/>
    <mergeCell ref="T12:T13"/>
    <mergeCell ref="K7:K9"/>
    <mergeCell ref="V12:V13"/>
    <mergeCell ref="A4:K4"/>
    <mergeCell ref="B7:B9"/>
    <mergeCell ref="C7:C9"/>
    <mergeCell ref="E7:F7"/>
    <mergeCell ref="G7:G9"/>
    <mergeCell ref="H7:H9"/>
    <mergeCell ref="I7:I9"/>
    <mergeCell ref="U12:U13"/>
    <mergeCell ref="J7:J9"/>
    <mergeCell ref="M11:V11"/>
    <mergeCell ref="M12:M13"/>
    <mergeCell ref="N12:N13"/>
    <mergeCell ref="O12:O13"/>
    <mergeCell ref="P12:Q12"/>
    <mergeCell ref="R12:R13"/>
    <mergeCell ref="S12:S13"/>
  </mergeCells>
  <printOptions/>
  <pageMargins left="0.5905511811023623" right="0.5905511811023623" top="0.984251968503937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2017-03-02T14:18:41Z</dcterms:created>
  <dcterms:modified xsi:type="dcterms:W3CDTF">2017-03-02T14:48:04Z</dcterms:modified>
  <cp:category/>
  <cp:version/>
  <cp:contentType/>
  <cp:contentStatus/>
</cp:coreProperties>
</file>