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205" activeTab="0"/>
  </bookViews>
  <sheets>
    <sheet name="Tavola 10.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ppo_contatore">#REF!</definedName>
    <definedName name="appoFonte">#REF!</definedName>
    <definedName name="appoTitolo">#REF!</definedName>
    <definedName name="box">#REF!</definedName>
    <definedName name="Fonte">#REF!</definedName>
    <definedName name="fonte1">'[3]APRE'!$H$1:$H$2</definedName>
    <definedName name="InputDir">#REF!</definedName>
    <definedName name="Lcolonna1">#REF!</definedName>
    <definedName name="nota4">'[4]Note'!#REF!</definedName>
    <definedName name="numtestata">#REF!</definedName>
    <definedName name="OuputDir">#REF!</definedName>
    <definedName name="OutputDir">#REF!</definedName>
    <definedName name="yi">#REF!</definedName>
  </definedNames>
  <calcPr fullCalcOnLoad="1"/>
</workbook>
</file>

<file path=xl/sharedStrings.xml><?xml version="1.0" encoding="utf-8"?>
<sst xmlns="http://schemas.openxmlformats.org/spreadsheetml/2006/main" count="82" uniqueCount="22">
  <si>
    <t>[…]</t>
  </si>
  <si>
    <t>[…] (b)</t>
  </si>
  <si>
    <t>1981 (c)</t>
  </si>
  <si>
    <t>2001 (d)</t>
  </si>
  <si>
    <t>ANNI</t>
  </si>
  <si>
    <t>Maschi</t>
  </si>
  <si>
    <t>Femmine</t>
  </si>
  <si>
    <t>Maschi e Femmine</t>
  </si>
  <si>
    <t>Agricoltura</t>
  </si>
  <si>
    <t>Industria</t>
  </si>
  <si>
    <t>Altre
 attività</t>
  </si>
  <si>
    <t>Totale</t>
  </si>
  <si>
    <t>Altre 
attività</t>
  </si>
  <si>
    <t>VALORI ASSOLUTI</t>
  </si>
  <si>
    <t>COMPOSIZIONI PERCENTUALI</t>
  </si>
  <si>
    <t>(a)  La popolazione attiva in condizione professionale comprende gli occupati e i disoccupati ed esclude dal computo le persone in cerca di prima occupazione. Dal 1861 al 1961 i dati sulla popolazione attiva fanno riferimento alle persone di 10 anni e più, dal 1971 al 1991 a quelle di 14 anni e più e dal 2001 a quelle di 15 anni e più. Fino al 1961 viene ripresa la ricostruzione effettuata da C. D'Agata (1965). Per gli anni successivi si fa riferimento ai dati censuari, così come pubblicati.</t>
  </si>
  <si>
    <t>(b) I Censimenti generali della popolazione del 1891 e del 1941 non sono stati effettuati, per motivi di ordine organizzativo-finanziario il primo, per motivi bellici il secondo.</t>
  </si>
  <si>
    <t>(c) Dal 1981 i quesiti sulla condizione professionale fanno riferimento alla settimana precedente la data del censimento.</t>
  </si>
  <si>
    <t xml:space="preserve">Fonte: Ministero di agricoltura, industria e commercio (fino al 1921), Istat (dal 1931), Censimento generale della popolazione </t>
  </si>
  <si>
    <t>2011 (d)</t>
  </si>
  <si>
    <t>(d) Il dato del 2001 e 2011 si riferisce ai soli occupati, in quanto non sono state rilevate le persone in cerca di occupazione distinte per settore di attività economica; negli stessi anni, inoltre, sono cambiati i criteri per l'identificazione degli occupati e dei disoccupati.</t>
  </si>
  <si>
    <r>
      <t xml:space="preserve">Tavola 10.3 - Popolazione attiva in condizione professionale per sesso e settore di attività economica ai Censimenti 1861-2011 </t>
    </r>
    <r>
      <rPr>
        <sz val="9"/>
        <rFont val="Arial"/>
        <family val="2"/>
      </rPr>
      <t>(a) (in migliaia e composizioni percentuali)</t>
    </r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</si>
</sst>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"/>
    <numFmt numFmtId="192" formatCode="_-* #,##0.0_-;\-* #,##0.0_-;_-* &quot;-&quot;??_-;_-@_-"/>
    <numFmt numFmtId="193" formatCode="_-* #,##0_-;\-* #,##0_-;_-* &quot;-&quot;??_-;_-@_-"/>
    <numFmt numFmtId="194" formatCode="0.0000"/>
    <numFmt numFmtId="195" formatCode="0.000"/>
    <numFmt numFmtId="196" formatCode="_-* #,##0.0_-;\-* #,##0.0_-;_-* &quot;-&quot;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  <numFmt numFmtId="201" formatCode="0.000000"/>
    <numFmt numFmtId="202" formatCode="0.00000"/>
    <numFmt numFmtId="203" formatCode="#,##0_ ;\-#,##0\ "/>
    <numFmt numFmtId="204" formatCode="0,000"/>
    <numFmt numFmtId="205" formatCode="0.0%"/>
    <numFmt numFmtId="206" formatCode="_-* #,##0.000_-;\-* #,##0.000_-;_-* &quot;-&quot;??_-;_-@_-"/>
    <numFmt numFmtId="207" formatCode="_-* #,##0.0_-;\-* #,##0.0_-;_-* &quot;-&quot;?_-;_-@_-"/>
    <numFmt numFmtId="208" formatCode="0.0000000"/>
    <numFmt numFmtId="209" formatCode="0.00000000"/>
    <numFmt numFmtId="210" formatCode="0.000000000"/>
    <numFmt numFmtId="211" formatCode="#,##0.000"/>
    <numFmt numFmtId="212" formatCode="#0.0"/>
    <numFmt numFmtId="213" formatCode="#,##0.0;\-\ #,##0.0;_-\ &quot;- &quot;"/>
    <numFmt numFmtId="214" formatCode="#,##0;\-\ #,##0;_-\ &quot;- &quot;"/>
    <numFmt numFmtId="215" formatCode="[$-410]dddd\ d\ mmmm\ yyyy"/>
    <numFmt numFmtId="216" formatCode="[$-410]d\ mmmm\ yyyy;@"/>
    <numFmt numFmtId="217" formatCode="#0.00"/>
    <numFmt numFmtId="218" formatCode="_-* #,##0_-;_-* #,##0\-;_-* &quot;-&quot;??_-;_-@_-"/>
    <numFmt numFmtId="219" formatCode="_-* #,##0.00_-;_-* #,##0.00\-;_-* &quot;-&quot;??_-;_-@_-"/>
    <numFmt numFmtId="220" formatCode="#0"/>
    <numFmt numFmtId="221" formatCode="&quot;€&quot;\ #,##0"/>
  </numFmts>
  <fonts count="4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b/>
      <sz val="9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90" fontId="2" fillId="0" borderId="0" xfId="0" applyNumberFormat="1" applyFont="1" applyBorder="1" applyAlignment="1">
      <alignment horizontal="right"/>
    </xf>
    <xf numFmtId="190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190" fontId="2" fillId="0" borderId="1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Graf. 4 - Percentuale di donne nella popolazione attiva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5356590"/>
        <c:axId val="48547031"/>
      </c:barChart>
      <c:catAx>
        <c:axId val="55356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47031"/>
        <c:crosses val="autoZero"/>
        <c:auto val="1"/>
        <c:lblOffset val="100"/>
        <c:tickLblSkip val="1"/>
        <c:noMultiLvlLbl val="0"/>
      </c:catAx>
      <c:valAx>
        <c:axId val="48547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donne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565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8</xdr:col>
      <xdr:colOff>400050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381000" y="1390650"/>
        <a:ext cx="3200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419100</xdr:colOff>
      <xdr:row>3</xdr:row>
      <xdr:rowOff>0</xdr:rowOff>
    </xdr:to>
    <xdr:pic>
      <xdr:nvPicPr>
        <xdr:cNvPr id="2" name="Bann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943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CAG32\DirectoryCondivise\Users\tosi\Downloads\Tavola%2010.4_da%20fini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OLA%20e%20consegne\IRES\universit&#224;\DEM_D_E\Asi_2004\tavole_ASI_04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i%20Utente\ungaro\Paola_documenti\ASI\Asi_2004\tavole_ASI_04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attiva per settori e region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5"/>
  <sheetViews>
    <sheetView tabSelected="1" zoomScalePageLayoutView="0" workbookViewId="0" topLeftCell="A1">
      <selection activeCell="A4" sqref="A4:O4"/>
    </sheetView>
  </sheetViews>
  <sheetFormatPr defaultColWidth="9.140625" defaultRowHeight="12.75"/>
  <cols>
    <col min="1" max="1" width="5.7109375" style="2" customWidth="1"/>
    <col min="2" max="5" width="6.8515625" style="2" customWidth="1"/>
    <col min="6" max="6" width="0.85546875" style="2" customWidth="1"/>
    <col min="7" max="10" width="6.8515625" style="2" customWidth="1"/>
    <col min="11" max="11" width="0.85546875" style="2" customWidth="1"/>
    <col min="12" max="15" width="6.8515625" style="2" customWidth="1"/>
    <col min="16" max="16384" width="9.140625" style="2" customWidth="1"/>
  </cols>
  <sheetData>
    <row r="1" s="24" customFormat="1" ht="12.75" customHeight="1"/>
    <row r="2" s="24" customFormat="1" ht="12.75" customHeight="1"/>
    <row r="3" ht="12.75" customHeight="1">
      <c r="A3" s="25"/>
    </row>
    <row r="4" spans="1:15" s="22" customFormat="1" ht="30.75" customHeight="1">
      <c r="A4" s="30" t="s">
        <v>21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s="22" customFormat="1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" customHeight="1">
      <c r="A6" s="3"/>
      <c r="L6" s="4"/>
      <c r="M6" s="4"/>
      <c r="N6" s="4"/>
      <c r="O6" s="4"/>
    </row>
    <row r="7" spans="1:15" ht="9.75" customHeight="1">
      <c r="A7" s="28" t="s">
        <v>4</v>
      </c>
      <c r="B7" s="26" t="s">
        <v>5</v>
      </c>
      <c r="C7" s="26"/>
      <c r="D7" s="26"/>
      <c r="E7" s="26"/>
      <c r="F7" s="5"/>
      <c r="G7" s="26" t="s">
        <v>6</v>
      </c>
      <c r="H7" s="26"/>
      <c r="I7" s="26"/>
      <c r="J7" s="26"/>
      <c r="K7" s="5"/>
      <c r="L7" s="26" t="s">
        <v>7</v>
      </c>
      <c r="M7" s="26"/>
      <c r="N7" s="26"/>
      <c r="O7" s="26"/>
    </row>
    <row r="8" spans="1:15" ht="18">
      <c r="A8" s="29"/>
      <c r="B8" s="7" t="s">
        <v>8</v>
      </c>
      <c r="C8" s="7" t="s">
        <v>9</v>
      </c>
      <c r="D8" s="8" t="s">
        <v>10</v>
      </c>
      <c r="E8" s="7" t="s">
        <v>11</v>
      </c>
      <c r="F8" s="7"/>
      <c r="G8" s="7" t="s">
        <v>8</v>
      </c>
      <c r="H8" s="7" t="s">
        <v>9</v>
      </c>
      <c r="I8" s="8" t="s">
        <v>12</v>
      </c>
      <c r="J8" s="7" t="s">
        <v>11</v>
      </c>
      <c r="K8" s="7"/>
      <c r="L8" s="23" t="s">
        <v>8</v>
      </c>
      <c r="M8" s="7" t="s">
        <v>9</v>
      </c>
      <c r="N8" s="8" t="s">
        <v>12</v>
      </c>
      <c r="O8" s="7" t="s">
        <v>11</v>
      </c>
    </row>
    <row r="9" spans="1:15" ht="6" customHeight="1">
      <c r="A9" s="9"/>
      <c r="B9" s="6"/>
      <c r="C9" s="6"/>
      <c r="D9" s="10"/>
      <c r="E9" s="6"/>
      <c r="F9" s="6"/>
      <c r="G9" s="6"/>
      <c r="H9" s="6"/>
      <c r="I9" s="10"/>
      <c r="J9" s="6"/>
      <c r="K9" s="6"/>
      <c r="L9" s="6"/>
      <c r="M9" s="6"/>
      <c r="N9" s="10"/>
      <c r="O9" s="6"/>
    </row>
    <row r="10" spans="1:15" ht="9">
      <c r="A10" s="27" t="s">
        <v>13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6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9">
      <c r="A12" s="12">
        <v>1861</v>
      </c>
      <c r="B12" s="13">
        <v>6647</v>
      </c>
      <c r="C12" s="13">
        <v>1218</v>
      </c>
      <c r="D12" s="13">
        <v>1383</v>
      </c>
      <c r="E12" s="13">
        <f>B12+C12+D12</f>
        <v>9248</v>
      </c>
      <c r="F12" s="13"/>
      <c r="G12" s="13">
        <v>4180</v>
      </c>
      <c r="H12" s="13">
        <v>1588</v>
      </c>
      <c r="I12" s="13">
        <v>519</v>
      </c>
      <c r="J12" s="13">
        <f>G12+H12+I12</f>
        <v>6287</v>
      </c>
      <c r="K12" s="13"/>
      <c r="L12" s="13">
        <v>10827</v>
      </c>
      <c r="M12" s="13">
        <v>2806</v>
      </c>
      <c r="N12" s="13">
        <v>1902</v>
      </c>
      <c r="O12" s="13">
        <f>L12+M12+N12</f>
        <v>15535</v>
      </c>
    </row>
    <row r="13" spans="1:15" ht="9">
      <c r="A13" s="12">
        <v>1871</v>
      </c>
      <c r="B13" s="13">
        <v>6710</v>
      </c>
      <c r="C13" s="13">
        <v>1476</v>
      </c>
      <c r="D13" s="13">
        <v>1533</v>
      </c>
      <c r="E13" s="13">
        <f>B13+C13+D13</f>
        <v>9719</v>
      </c>
      <c r="F13" s="13"/>
      <c r="G13" s="13">
        <v>4055</v>
      </c>
      <c r="H13" s="13">
        <v>1575</v>
      </c>
      <c r="I13" s="13">
        <v>592</v>
      </c>
      <c r="J13" s="13">
        <f>G13+H13+I13</f>
        <v>6222</v>
      </c>
      <c r="K13" s="13"/>
      <c r="L13" s="13">
        <v>10765</v>
      </c>
      <c r="M13" s="13">
        <v>3051</v>
      </c>
      <c r="N13" s="13">
        <v>2125</v>
      </c>
      <c r="O13" s="13">
        <f>L13+M13+N13</f>
        <v>15941</v>
      </c>
    </row>
    <row r="14" spans="1:15" ht="9">
      <c r="A14" s="12">
        <v>1881</v>
      </c>
      <c r="B14" s="13">
        <v>6806</v>
      </c>
      <c r="C14" s="13">
        <v>1738</v>
      </c>
      <c r="D14" s="13">
        <v>1642</v>
      </c>
      <c r="E14" s="13">
        <v>10186</v>
      </c>
      <c r="F14" s="13"/>
      <c r="G14" s="13">
        <v>3721</v>
      </c>
      <c r="H14" s="13">
        <v>1510</v>
      </c>
      <c r="I14" s="13">
        <v>673</v>
      </c>
      <c r="J14" s="13">
        <v>5904</v>
      </c>
      <c r="K14" s="13"/>
      <c r="L14" s="13">
        <v>10527</v>
      </c>
      <c r="M14" s="13">
        <v>3248</v>
      </c>
      <c r="N14" s="13">
        <v>2315</v>
      </c>
      <c r="O14" s="13">
        <v>16090</v>
      </c>
    </row>
    <row r="15" spans="1:15" ht="9">
      <c r="A15" s="12" t="s">
        <v>1</v>
      </c>
      <c r="B15" s="14" t="s">
        <v>0</v>
      </c>
      <c r="C15" s="14" t="s">
        <v>0</v>
      </c>
      <c r="D15" s="14" t="s">
        <v>0</v>
      </c>
      <c r="E15" s="14" t="s">
        <v>0</v>
      </c>
      <c r="F15" s="15"/>
      <c r="G15" s="14" t="s">
        <v>0</v>
      </c>
      <c r="H15" s="14" t="s">
        <v>0</v>
      </c>
      <c r="I15" s="14" t="s">
        <v>0</v>
      </c>
      <c r="J15" s="14" t="s">
        <v>0</v>
      </c>
      <c r="K15" s="14"/>
      <c r="L15" s="14" t="s">
        <v>0</v>
      </c>
      <c r="M15" s="14" t="s">
        <v>0</v>
      </c>
      <c r="N15" s="14" t="s">
        <v>0</v>
      </c>
      <c r="O15" s="14" t="s">
        <v>0</v>
      </c>
    </row>
    <row r="16" spans="1:15" ht="9">
      <c r="A16" s="12">
        <v>1901</v>
      </c>
      <c r="B16" s="13">
        <v>7022</v>
      </c>
      <c r="C16" s="13">
        <v>2399</v>
      </c>
      <c r="D16" s="13">
        <v>1889</v>
      </c>
      <c r="E16" s="13">
        <v>11310</v>
      </c>
      <c r="F16" s="13"/>
      <c r="G16" s="13">
        <v>3279</v>
      </c>
      <c r="H16" s="13">
        <v>1317</v>
      </c>
      <c r="I16" s="13">
        <v>789</v>
      </c>
      <c r="J16" s="13">
        <v>5385</v>
      </c>
      <c r="K16" s="13"/>
      <c r="L16" s="13">
        <v>10301</v>
      </c>
      <c r="M16" s="13">
        <v>3716</v>
      </c>
      <c r="N16" s="13">
        <v>2678</v>
      </c>
      <c r="O16" s="13">
        <v>16695</v>
      </c>
    </row>
    <row r="17" spans="1:15" ht="9">
      <c r="A17" s="12">
        <v>1911</v>
      </c>
      <c r="B17" s="13">
        <v>7131</v>
      </c>
      <c r="C17" s="13">
        <v>2886</v>
      </c>
      <c r="D17" s="13">
        <v>2246</v>
      </c>
      <c r="E17" s="13">
        <v>12263</v>
      </c>
      <c r="F17" s="13"/>
      <c r="G17" s="13">
        <v>3080</v>
      </c>
      <c r="H17" s="13">
        <v>1266</v>
      </c>
      <c r="I17" s="13">
        <v>888</v>
      </c>
      <c r="J17" s="13">
        <v>5234</v>
      </c>
      <c r="K17" s="13"/>
      <c r="L17" s="13">
        <v>10211</v>
      </c>
      <c r="M17" s="13">
        <v>4152</v>
      </c>
      <c r="N17" s="13">
        <v>3134</v>
      </c>
      <c r="O17" s="13">
        <v>17497</v>
      </c>
    </row>
    <row r="18" spans="1:15" ht="9">
      <c r="A18" s="12">
        <v>1921</v>
      </c>
      <c r="B18" s="13">
        <v>6724</v>
      </c>
      <c r="C18" s="13">
        <v>3120</v>
      </c>
      <c r="D18" s="13">
        <v>2455</v>
      </c>
      <c r="E18" s="13">
        <v>12299</v>
      </c>
      <c r="F18" s="13"/>
      <c r="G18" s="13">
        <v>3007</v>
      </c>
      <c r="H18" s="13">
        <v>1218</v>
      </c>
      <c r="I18" s="13">
        <v>944</v>
      </c>
      <c r="J18" s="13">
        <v>5169</v>
      </c>
      <c r="K18" s="13"/>
      <c r="L18" s="13">
        <v>9731</v>
      </c>
      <c r="M18" s="13">
        <v>4338</v>
      </c>
      <c r="N18" s="13">
        <v>3399</v>
      </c>
      <c r="O18" s="13">
        <v>17468</v>
      </c>
    </row>
    <row r="19" spans="1:15" ht="9">
      <c r="A19" s="12">
        <v>1931</v>
      </c>
      <c r="B19" s="13">
        <v>6704</v>
      </c>
      <c r="C19" s="13">
        <v>3566</v>
      </c>
      <c r="D19" s="13">
        <v>2854</v>
      </c>
      <c r="E19" s="13">
        <v>13124</v>
      </c>
      <c r="F19" s="13"/>
      <c r="G19" s="13">
        <v>2718</v>
      </c>
      <c r="H19" s="13">
        <v>1227</v>
      </c>
      <c r="I19" s="13">
        <v>1143</v>
      </c>
      <c r="J19" s="13">
        <v>5088</v>
      </c>
      <c r="K19" s="13"/>
      <c r="L19" s="13">
        <v>9422</v>
      </c>
      <c r="M19" s="13">
        <v>4793</v>
      </c>
      <c r="N19" s="13">
        <v>3997</v>
      </c>
      <c r="O19" s="13">
        <v>18212</v>
      </c>
    </row>
    <row r="20" spans="1:15" ht="9">
      <c r="A20" s="12">
        <v>1936</v>
      </c>
      <c r="B20" s="13">
        <v>6496</v>
      </c>
      <c r="C20" s="13">
        <v>3813</v>
      </c>
      <c r="D20" s="13">
        <v>3032</v>
      </c>
      <c r="E20" s="13">
        <v>13341</v>
      </c>
      <c r="F20" s="13"/>
      <c r="G20" s="13">
        <v>2681</v>
      </c>
      <c r="H20" s="13">
        <v>1262</v>
      </c>
      <c r="I20" s="13">
        <v>1299</v>
      </c>
      <c r="J20" s="13">
        <v>5242</v>
      </c>
      <c r="K20" s="13"/>
      <c r="L20" s="13">
        <v>9177</v>
      </c>
      <c r="M20" s="13">
        <v>5075</v>
      </c>
      <c r="N20" s="13">
        <v>4331</v>
      </c>
      <c r="O20" s="13">
        <v>18583</v>
      </c>
    </row>
    <row r="21" spans="1:15" ht="9">
      <c r="A21" s="12" t="s">
        <v>1</v>
      </c>
      <c r="B21" s="14" t="s">
        <v>0</v>
      </c>
      <c r="C21" s="14" t="s">
        <v>0</v>
      </c>
      <c r="D21" s="14" t="s">
        <v>0</v>
      </c>
      <c r="E21" s="14" t="s">
        <v>0</v>
      </c>
      <c r="F21" s="15"/>
      <c r="G21" s="14" t="s">
        <v>0</v>
      </c>
      <c r="H21" s="14" t="s">
        <v>0</v>
      </c>
      <c r="I21" s="14" t="s">
        <v>0</v>
      </c>
      <c r="J21" s="14" t="s">
        <v>0</v>
      </c>
      <c r="K21" s="14"/>
      <c r="L21" s="14" t="s">
        <v>0</v>
      </c>
      <c r="M21" s="14" t="s">
        <v>0</v>
      </c>
      <c r="N21" s="14" t="s">
        <v>0</v>
      </c>
      <c r="O21" s="14" t="s">
        <v>0</v>
      </c>
    </row>
    <row r="22" spans="1:15" ht="9">
      <c r="A22" s="12">
        <v>1951</v>
      </c>
      <c r="B22" s="13">
        <v>6228</v>
      </c>
      <c r="C22" s="13">
        <v>4913</v>
      </c>
      <c r="D22" s="13">
        <v>3523</v>
      </c>
      <c r="E22" s="13">
        <v>14664</v>
      </c>
      <c r="F22" s="13"/>
      <c r="G22" s="13">
        <v>2033</v>
      </c>
      <c r="H22" s="13">
        <v>1377</v>
      </c>
      <c r="I22" s="13">
        <v>1503</v>
      </c>
      <c r="J22" s="13">
        <v>4913</v>
      </c>
      <c r="K22" s="13"/>
      <c r="L22" s="13">
        <v>8261</v>
      </c>
      <c r="M22" s="13">
        <v>6290</v>
      </c>
      <c r="N22" s="13">
        <v>5026</v>
      </c>
      <c r="O22" s="13">
        <v>19577</v>
      </c>
    </row>
    <row r="23" spans="1:15" ht="9">
      <c r="A23" s="12">
        <v>1961</v>
      </c>
      <c r="B23" s="13">
        <v>4150</v>
      </c>
      <c r="C23" s="13">
        <v>6333</v>
      </c>
      <c r="D23" s="13">
        <v>4135</v>
      </c>
      <c r="E23" s="13">
        <v>14618</v>
      </c>
      <c r="F23" s="13"/>
      <c r="G23" s="13">
        <v>1507</v>
      </c>
      <c r="H23" s="13">
        <v>1553</v>
      </c>
      <c r="I23" s="13">
        <v>1841</v>
      </c>
      <c r="J23" s="13">
        <v>4901</v>
      </c>
      <c r="K23" s="13"/>
      <c r="L23" s="13">
        <v>5657</v>
      </c>
      <c r="M23" s="13">
        <v>7886</v>
      </c>
      <c r="N23" s="13">
        <v>5976</v>
      </c>
      <c r="O23" s="13">
        <v>19519</v>
      </c>
    </row>
    <row r="24" spans="1:15" ht="9">
      <c r="A24" s="12">
        <v>1971</v>
      </c>
      <c r="B24" s="13">
        <v>2299</v>
      </c>
      <c r="C24" s="13">
        <v>6679</v>
      </c>
      <c r="D24" s="13">
        <v>4770</v>
      </c>
      <c r="E24" s="13">
        <f>B24+C24+D24</f>
        <v>13748</v>
      </c>
      <c r="F24" s="13"/>
      <c r="G24" s="13">
        <f>L24-B24</f>
        <v>944</v>
      </c>
      <c r="H24" s="13">
        <f>M24-C24</f>
        <v>1671</v>
      </c>
      <c r="I24" s="13">
        <f>N24-D24</f>
        <v>2468</v>
      </c>
      <c r="J24" s="13">
        <f>G24+H24+I24</f>
        <v>5083</v>
      </c>
      <c r="K24" s="13"/>
      <c r="L24" s="13">
        <v>3243</v>
      </c>
      <c r="M24" s="13">
        <v>8350</v>
      </c>
      <c r="N24" s="13">
        <v>7238</v>
      </c>
      <c r="O24" s="13">
        <f>L24+M24+N24</f>
        <v>18831</v>
      </c>
    </row>
    <row r="25" spans="1:15" ht="9">
      <c r="A25" s="12" t="s">
        <v>2</v>
      </c>
      <c r="B25" s="16">
        <v>1430</v>
      </c>
      <c r="C25" s="16">
        <v>6080</v>
      </c>
      <c r="D25" s="16">
        <v>6075</v>
      </c>
      <c r="E25" s="16">
        <v>13585</v>
      </c>
      <c r="F25" s="16"/>
      <c r="G25" s="16">
        <v>810</v>
      </c>
      <c r="H25" s="16">
        <v>1921</v>
      </c>
      <c r="I25" s="16">
        <v>3929</v>
      </c>
      <c r="J25" s="13">
        <v>6660</v>
      </c>
      <c r="K25" s="13"/>
      <c r="L25" s="16">
        <v>2240</v>
      </c>
      <c r="M25" s="16">
        <v>8001</v>
      </c>
      <c r="N25" s="16">
        <v>10004</v>
      </c>
      <c r="O25" s="16">
        <v>20245</v>
      </c>
    </row>
    <row r="26" spans="1:15" ht="9">
      <c r="A26" s="12">
        <v>1991</v>
      </c>
      <c r="B26" s="16">
        <v>1041</v>
      </c>
      <c r="C26" s="16">
        <v>5718</v>
      </c>
      <c r="D26" s="16">
        <v>7034</v>
      </c>
      <c r="E26" s="16">
        <v>13793</v>
      </c>
      <c r="F26" s="16"/>
      <c r="G26" s="16">
        <v>589</v>
      </c>
      <c r="H26" s="16">
        <v>1883</v>
      </c>
      <c r="I26" s="16">
        <v>5058</v>
      </c>
      <c r="J26" s="13">
        <v>7530</v>
      </c>
      <c r="K26" s="13"/>
      <c r="L26" s="16">
        <v>1630</v>
      </c>
      <c r="M26" s="16">
        <v>7601</v>
      </c>
      <c r="N26" s="16">
        <v>12092</v>
      </c>
      <c r="O26" s="16">
        <v>21323</v>
      </c>
    </row>
    <row r="27" spans="1:15" ht="9">
      <c r="A27" s="12" t="s">
        <v>3</v>
      </c>
      <c r="B27" s="13">
        <v>740</v>
      </c>
      <c r="C27" s="13">
        <v>5317</v>
      </c>
      <c r="D27" s="13">
        <v>6785</v>
      </c>
      <c r="E27" s="13">
        <f>B27+C27+D27</f>
        <v>12842</v>
      </c>
      <c r="F27" s="13"/>
      <c r="G27" s="13">
        <v>414</v>
      </c>
      <c r="H27" s="13">
        <v>1712</v>
      </c>
      <c r="I27" s="13">
        <v>6026</v>
      </c>
      <c r="J27" s="13">
        <f>G27+H27+I27</f>
        <v>8152</v>
      </c>
      <c r="K27" s="13"/>
      <c r="L27" s="13">
        <v>1154</v>
      </c>
      <c r="M27" s="13">
        <v>7029</v>
      </c>
      <c r="N27" s="13">
        <v>12811</v>
      </c>
      <c r="O27" s="13">
        <f>L27+M27+N27</f>
        <v>20994</v>
      </c>
    </row>
    <row r="28" spans="1:15" ht="9" customHeight="1">
      <c r="A28" s="12" t="s">
        <v>19</v>
      </c>
      <c r="B28" s="13">
        <v>835</v>
      </c>
      <c r="C28" s="13">
        <v>4954</v>
      </c>
      <c r="D28" s="13">
        <f>2251+5356</f>
        <v>7607</v>
      </c>
      <c r="E28" s="13">
        <f>+D28+C28+B28</f>
        <v>13396</v>
      </c>
      <c r="F28" s="13"/>
      <c r="G28" s="13">
        <f>+L28-B28</f>
        <v>442</v>
      </c>
      <c r="H28" s="13">
        <f>+M28-C28</f>
        <v>1276</v>
      </c>
      <c r="I28" s="13">
        <f>+N28-D28</f>
        <v>7904</v>
      </c>
      <c r="J28" s="13">
        <f>+O28-E28</f>
        <v>9622</v>
      </c>
      <c r="K28" s="13"/>
      <c r="L28" s="13">
        <v>1277</v>
      </c>
      <c r="M28" s="13">
        <v>6230</v>
      </c>
      <c r="N28" s="13">
        <f>4325+11186</f>
        <v>15511</v>
      </c>
      <c r="O28" s="13">
        <v>23018</v>
      </c>
    </row>
    <row r="29" spans="1:15" ht="9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9">
      <c r="A30" s="27" t="s">
        <v>14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6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9">
      <c r="A32" s="12">
        <v>1861</v>
      </c>
      <c r="B32" s="17">
        <v>71.875</v>
      </c>
      <c r="C32" s="17">
        <v>13.170415224913496</v>
      </c>
      <c r="D32" s="17">
        <v>14.954584775086504</v>
      </c>
      <c r="E32" s="17">
        <v>100</v>
      </c>
      <c r="F32" s="17"/>
      <c r="G32" s="17">
        <v>66.4864005089868</v>
      </c>
      <c r="H32" s="17">
        <v>25.258469858438048</v>
      </c>
      <c r="I32" s="17">
        <v>8.255129632575155</v>
      </c>
      <c r="J32" s="17">
        <v>100</v>
      </c>
      <c r="K32" s="17"/>
      <c r="L32" s="17">
        <v>69.69423881557772</v>
      </c>
      <c r="M32" s="17">
        <v>18.06243965239781</v>
      </c>
      <c r="N32" s="17">
        <v>12.24332153202446</v>
      </c>
      <c r="O32" s="17">
        <v>100</v>
      </c>
    </row>
    <row r="33" spans="1:15" ht="9">
      <c r="A33" s="12">
        <v>1871</v>
      </c>
      <c r="B33" s="17">
        <v>69.04002469389854</v>
      </c>
      <c r="C33" s="17">
        <v>15.186747607778578</v>
      </c>
      <c r="D33" s="17">
        <v>15.773227698322872</v>
      </c>
      <c r="E33" s="17">
        <v>100</v>
      </c>
      <c r="F33" s="17"/>
      <c r="G33" s="17">
        <v>65.17197042751526</v>
      </c>
      <c r="H33" s="17">
        <v>25.31340405014465</v>
      </c>
      <c r="I33" s="17">
        <v>9.514625522340085</v>
      </c>
      <c r="J33" s="17">
        <v>100</v>
      </c>
      <c r="K33" s="17"/>
      <c r="L33" s="17">
        <v>67.53026786274387</v>
      </c>
      <c r="M33" s="17">
        <v>19.139326265604417</v>
      </c>
      <c r="N33" s="17">
        <v>13.330405871651715</v>
      </c>
      <c r="O33" s="17">
        <v>100</v>
      </c>
    </row>
    <row r="34" spans="1:15" ht="9">
      <c r="A34" s="12">
        <v>1881</v>
      </c>
      <c r="B34" s="17">
        <v>66.81720007853917</v>
      </c>
      <c r="C34" s="17">
        <v>17.062634989200866</v>
      </c>
      <c r="D34" s="17">
        <v>16.120164932259964</v>
      </c>
      <c r="E34" s="17">
        <v>100</v>
      </c>
      <c r="F34" s="17"/>
      <c r="G34" s="17">
        <v>63.02506775067751</v>
      </c>
      <c r="H34" s="17">
        <v>25.57588075880759</v>
      </c>
      <c r="I34" s="17">
        <v>11.399051490514905</v>
      </c>
      <c r="J34" s="17">
        <v>100</v>
      </c>
      <c r="K34" s="17"/>
      <c r="L34" s="17">
        <v>65.42573026724673</v>
      </c>
      <c r="M34" s="17">
        <v>20.186451211932877</v>
      </c>
      <c r="N34" s="17">
        <v>14.387818520820387</v>
      </c>
      <c r="O34" s="17">
        <v>100</v>
      </c>
    </row>
    <row r="35" spans="1:15" ht="9">
      <c r="A35" s="12" t="s">
        <v>1</v>
      </c>
      <c r="B35" s="14" t="s">
        <v>0</v>
      </c>
      <c r="C35" s="14" t="s">
        <v>0</v>
      </c>
      <c r="D35" s="14" t="s">
        <v>0</v>
      </c>
      <c r="E35" s="14" t="s">
        <v>0</v>
      </c>
      <c r="F35" s="15"/>
      <c r="G35" s="14" t="s">
        <v>0</v>
      </c>
      <c r="H35" s="14" t="s">
        <v>0</v>
      </c>
      <c r="I35" s="14" t="s">
        <v>0</v>
      </c>
      <c r="J35" s="14" t="s">
        <v>0</v>
      </c>
      <c r="K35" s="14"/>
      <c r="L35" s="14" t="s">
        <v>0</v>
      </c>
      <c r="M35" s="14" t="s">
        <v>0</v>
      </c>
      <c r="N35" s="14" t="s">
        <v>0</v>
      </c>
      <c r="O35" s="14" t="s">
        <v>0</v>
      </c>
    </row>
    <row r="36" spans="1:15" ht="9">
      <c r="A36" s="12">
        <v>1901</v>
      </c>
      <c r="B36" s="17">
        <v>62.08664898320071</v>
      </c>
      <c r="C36" s="17">
        <v>21.21131741821397</v>
      </c>
      <c r="D36" s="17">
        <v>16.702033598585324</v>
      </c>
      <c r="E36" s="17">
        <v>100</v>
      </c>
      <c r="F36" s="17"/>
      <c r="G36" s="17">
        <v>60.891364902506965</v>
      </c>
      <c r="H36" s="17">
        <v>24.45682451253482</v>
      </c>
      <c r="I36" s="17">
        <v>14.651810584958216</v>
      </c>
      <c r="J36" s="17">
        <v>100</v>
      </c>
      <c r="K36" s="17"/>
      <c r="L36" s="17">
        <v>61.701108116202455</v>
      </c>
      <c r="M36" s="17">
        <v>22.258161126085653</v>
      </c>
      <c r="N36" s="17">
        <v>16.04073075771189</v>
      </c>
      <c r="O36" s="17">
        <v>100</v>
      </c>
    </row>
    <row r="37" spans="1:15" ht="9">
      <c r="A37" s="12">
        <v>1911</v>
      </c>
      <c r="B37" s="17">
        <v>58.15053412704885</v>
      </c>
      <c r="C37" s="17">
        <v>23.53420859496045</v>
      </c>
      <c r="D37" s="17">
        <v>18.315257277990703</v>
      </c>
      <c r="E37" s="17">
        <v>100</v>
      </c>
      <c r="F37" s="17"/>
      <c r="G37" s="17">
        <v>58.846006878104696</v>
      </c>
      <c r="H37" s="17">
        <v>24.188001528467712</v>
      </c>
      <c r="I37" s="17">
        <v>16.96599159342759</v>
      </c>
      <c r="J37" s="17">
        <v>100</v>
      </c>
      <c r="K37" s="17"/>
      <c r="L37" s="17">
        <v>58.35857575584386</v>
      </c>
      <c r="M37" s="17">
        <v>23.729782248385437</v>
      </c>
      <c r="N37" s="17">
        <v>17.9116419957707</v>
      </c>
      <c r="O37" s="17">
        <v>100</v>
      </c>
    </row>
    <row r="38" spans="1:15" ht="9">
      <c r="A38" s="12">
        <v>1921</v>
      </c>
      <c r="B38" s="17">
        <v>54.67111147247744</v>
      </c>
      <c r="C38" s="17">
        <v>25.367916090739083</v>
      </c>
      <c r="D38" s="17">
        <v>19.96097243678348</v>
      </c>
      <c r="E38" s="17">
        <v>100</v>
      </c>
      <c r="F38" s="17"/>
      <c r="G38" s="17">
        <v>58.173727993809244</v>
      </c>
      <c r="H38" s="17">
        <v>23.563551944283226</v>
      </c>
      <c r="I38" s="17">
        <v>18.262720061907526</v>
      </c>
      <c r="J38" s="17">
        <v>100</v>
      </c>
      <c r="K38" s="17"/>
      <c r="L38" s="17">
        <v>55.707579574078316</v>
      </c>
      <c r="M38" s="17">
        <v>24.833982138768032</v>
      </c>
      <c r="N38" s="17">
        <v>19.458438287153655</v>
      </c>
      <c r="O38" s="17">
        <v>100</v>
      </c>
    </row>
    <row r="39" spans="1:15" ht="9">
      <c r="A39" s="12">
        <v>1931</v>
      </c>
      <c r="B39" s="17">
        <v>51.081987199024695</v>
      </c>
      <c r="C39" s="17">
        <v>27.171594026211523</v>
      </c>
      <c r="D39" s="17">
        <v>21.746418774763793</v>
      </c>
      <c r="E39" s="17">
        <v>100</v>
      </c>
      <c r="F39" s="17"/>
      <c r="G39" s="17">
        <v>53.41981132075472</v>
      </c>
      <c r="H39" s="17">
        <v>24.11556603773585</v>
      </c>
      <c r="I39" s="17">
        <v>22.464622641509436</v>
      </c>
      <c r="J39" s="17">
        <v>100</v>
      </c>
      <c r="K39" s="17"/>
      <c r="L39" s="17">
        <v>51.73511970129585</v>
      </c>
      <c r="M39" s="17">
        <v>26.317812431363937</v>
      </c>
      <c r="N39" s="17">
        <v>21.947067867340213</v>
      </c>
      <c r="O39" s="17">
        <v>100</v>
      </c>
    </row>
    <row r="40" spans="1:15" ht="9">
      <c r="A40" s="12">
        <v>1936</v>
      </c>
      <c r="B40" s="17">
        <v>48.69200209879319</v>
      </c>
      <c r="C40" s="17">
        <v>28.58106588711491</v>
      </c>
      <c r="D40" s="17">
        <v>22.726932014091897</v>
      </c>
      <c r="E40" s="17">
        <v>100</v>
      </c>
      <c r="F40" s="17"/>
      <c r="G40" s="17">
        <v>51.144601297214805</v>
      </c>
      <c r="H40" s="17">
        <v>24.074780618084702</v>
      </c>
      <c r="I40" s="17">
        <v>24.780618084700496</v>
      </c>
      <c r="J40" s="17">
        <v>100</v>
      </c>
      <c r="K40" s="17"/>
      <c r="L40" s="17">
        <v>49.3838454501426</v>
      </c>
      <c r="M40" s="17">
        <v>27.309906904159714</v>
      </c>
      <c r="N40" s="17">
        <v>23.30624764569768</v>
      </c>
      <c r="O40" s="17">
        <v>100</v>
      </c>
    </row>
    <row r="41" spans="1:15" ht="9">
      <c r="A41" s="12" t="s">
        <v>1</v>
      </c>
      <c r="B41" s="14" t="s">
        <v>0</v>
      </c>
      <c r="C41" s="14" t="s">
        <v>0</v>
      </c>
      <c r="D41" s="14" t="s">
        <v>0</v>
      </c>
      <c r="E41" s="14" t="s">
        <v>0</v>
      </c>
      <c r="F41" s="15"/>
      <c r="G41" s="14" t="s">
        <v>0</v>
      </c>
      <c r="H41" s="14" t="s">
        <v>0</v>
      </c>
      <c r="I41" s="14" t="s">
        <v>0</v>
      </c>
      <c r="J41" s="14" t="s">
        <v>0</v>
      </c>
      <c r="K41" s="14"/>
      <c r="L41" s="14" t="s">
        <v>0</v>
      </c>
      <c r="M41" s="14" t="s">
        <v>0</v>
      </c>
      <c r="N41" s="14" t="s">
        <v>0</v>
      </c>
      <c r="O41" s="14" t="s">
        <v>0</v>
      </c>
    </row>
    <row r="42" spans="1:15" ht="9">
      <c r="A42" s="12">
        <v>1951</v>
      </c>
      <c r="B42" s="17">
        <v>42.47135842880524</v>
      </c>
      <c r="C42" s="17">
        <v>33.5038188761593</v>
      </c>
      <c r="D42" s="17">
        <v>24.02482269503546</v>
      </c>
      <c r="E42" s="17">
        <v>100</v>
      </c>
      <c r="F42" s="17"/>
      <c r="G42" s="17">
        <v>41.380012212497455</v>
      </c>
      <c r="H42" s="17">
        <v>28.027681660899656</v>
      </c>
      <c r="I42" s="17">
        <v>30.592306126602892</v>
      </c>
      <c r="J42" s="17">
        <v>100</v>
      </c>
      <c r="K42" s="17"/>
      <c r="L42" s="17">
        <v>42.197476630740155</v>
      </c>
      <c r="M42" s="17">
        <v>32.129539766052</v>
      </c>
      <c r="N42" s="17">
        <v>25.672983603207843</v>
      </c>
      <c r="O42" s="17">
        <v>100</v>
      </c>
    </row>
    <row r="43" spans="1:15" ht="9">
      <c r="A43" s="12">
        <v>1961</v>
      </c>
      <c r="B43" s="17">
        <v>28.389656587768503</v>
      </c>
      <c r="C43" s="17">
        <v>43.323300041045286</v>
      </c>
      <c r="D43" s="17">
        <v>28.28704337118621</v>
      </c>
      <c r="E43" s="17">
        <v>100</v>
      </c>
      <c r="F43" s="17"/>
      <c r="G43" s="17">
        <v>30.74882677004693</v>
      </c>
      <c r="H43" s="17">
        <v>31.68741073250357</v>
      </c>
      <c r="I43" s="17">
        <v>37.563762497449495</v>
      </c>
      <c r="J43" s="17">
        <v>100</v>
      </c>
      <c r="K43" s="17"/>
      <c r="L43" s="17">
        <v>28.982017521389412</v>
      </c>
      <c r="M43" s="17">
        <v>40.40165992110252</v>
      </c>
      <c r="N43" s="17">
        <v>30.61632255750807</v>
      </c>
      <c r="O43" s="17">
        <v>100</v>
      </c>
    </row>
    <row r="44" spans="1:15" ht="9">
      <c r="A44" s="12">
        <v>1971</v>
      </c>
      <c r="B44" s="17">
        <v>16.722432353796915</v>
      </c>
      <c r="C44" s="17">
        <v>48.581611870817575</v>
      </c>
      <c r="D44" s="17">
        <v>34.695955775385514</v>
      </c>
      <c r="E44" s="17">
        <v>100</v>
      </c>
      <c r="F44" s="17"/>
      <c r="G44" s="17">
        <v>18.571709620302972</v>
      </c>
      <c r="H44" s="17">
        <v>32.87428683848121</v>
      </c>
      <c r="I44" s="17">
        <v>48.55400354121582</v>
      </c>
      <c r="J44" s="17">
        <v>100</v>
      </c>
      <c r="K44" s="17"/>
      <c r="L44" s="17">
        <v>17.22160267643779</v>
      </c>
      <c r="M44" s="17">
        <v>44.34177685730975</v>
      </c>
      <c r="N44" s="17">
        <v>38.43662046625246</v>
      </c>
      <c r="O44" s="17">
        <v>100</v>
      </c>
    </row>
    <row r="45" spans="1:15" ht="9">
      <c r="A45" s="12" t="s">
        <v>2</v>
      </c>
      <c r="B45" s="18">
        <v>10.526315789473683</v>
      </c>
      <c r="C45" s="18">
        <v>44.75524475524475</v>
      </c>
      <c r="D45" s="18">
        <v>44.71843945528156</v>
      </c>
      <c r="E45" s="18">
        <v>100</v>
      </c>
      <c r="F45" s="18"/>
      <c r="G45" s="18">
        <v>12.162162162162163</v>
      </c>
      <c r="H45" s="18">
        <v>28.843843843843842</v>
      </c>
      <c r="I45" s="18">
        <v>58.993993993993996</v>
      </c>
      <c r="J45" s="18">
        <v>100</v>
      </c>
      <c r="K45" s="18"/>
      <c r="L45" s="18">
        <v>11.06446036058286</v>
      </c>
      <c r="M45" s="18">
        <v>39.520869350456906</v>
      </c>
      <c r="N45" s="18">
        <v>49.41467028896024</v>
      </c>
      <c r="O45" s="18">
        <v>100</v>
      </c>
    </row>
    <row r="46" spans="1:15" ht="9">
      <c r="A46" s="19">
        <v>1991</v>
      </c>
      <c r="B46" s="18">
        <v>7.5473066047995365</v>
      </c>
      <c r="C46" s="18">
        <v>41.45581091858189</v>
      </c>
      <c r="D46" s="18">
        <v>50.99688247661858</v>
      </c>
      <c r="E46" s="18">
        <v>100</v>
      </c>
      <c r="F46" s="18"/>
      <c r="G46" s="18">
        <v>7.822045152722444</v>
      </c>
      <c r="H46" s="18">
        <v>25.0066401062417</v>
      </c>
      <c r="I46" s="18">
        <v>67.17131474103586</v>
      </c>
      <c r="J46" s="18">
        <v>100</v>
      </c>
      <c r="K46" s="18"/>
      <c r="L46" s="18">
        <v>7.644327721239976</v>
      </c>
      <c r="M46" s="18">
        <v>35.646953993340524</v>
      </c>
      <c r="N46" s="18">
        <v>56.7087182854195</v>
      </c>
      <c r="O46" s="18">
        <v>100</v>
      </c>
    </row>
    <row r="47" spans="1:15" ht="9">
      <c r="A47" s="12" t="s">
        <v>3</v>
      </c>
      <c r="B47" s="17">
        <v>5.762342314281264</v>
      </c>
      <c r="C47" s="17">
        <v>41.403208223018225</v>
      </c>
      <c r="D47" s="17">
        <v>52.83444946270052</v>
      </c>
      <c r="E47" s="17">
        <v>100</v>
      </c>
      <c r="F47" s="17"/>
      <c r="G47" s="17">
        <v>5.078508341511285</v>
      </c>
      <c r="H47" s="17">
        <v>21.00098135426889</v>
      </c>
      <c r="I47" s="17">
        <v>73.92051030421982</v>
      </c>
      <c r="J47" s="17">
        <v>100</v>
      </c>
      <c r="K47" s="17"/>
      <c r="L47" s="17">
        <v>5.496808611984377</v>
      </c>
      <c r="M47" s="17">
        <v>33.48099456987711</v>
      </c>
      <c r="N47" s="17">
        <v>61.02219681813852</v>
      </c>
      <c r="O47" s="17">
        <v>100</v>
      </c>
    </row>
    <row r="48" spans="1:15" ht="9">
      <c r="A48" s="12" t="s">
        <v>19</v>
      </c>
      <c r="B48" s="17">
        <f>+B28/$E28*100</f>
        <v>6.233203941475067</v>
      </c>
      <c r="C48" s="17">
        <f>+C28/$E28*100</f>
        <v>36.98118841445208</v>
      </c>
      <c r="D48" s="17">
        <f>+D28/$E28*100</f>
        <v>56.785607644072854</v>
      </c>
      <c r="E48" s="17">
        <f>+E28/$E28*100</f>
        <v>100</v>
      </c>
      <c r="F48" s="17"/>
      <c r="G48" s="17">
        <f>+G28/$J28*100</f>
        <v>4.593639575971731</v>
      </c>
      <c r="H48" s="17">
        <f>+H28/$J28*100</f>
        <v>13.261276241945541</v>
      </c>
      <c r="I48" s="17">
        <f>+I28/$J28*100</f>
        <v>82.14508418208273</v>
      </c>
      <c r="J48" s="17">
        <f>+J28/$J28*100</f>
        <v>100</v>
      </c>
      <c r="K48" s="17"/>
      <c r="L48" s="17">
        <f>+L28/$O28*100</f>
        <v>5.547832131375445</v>
      </c>
      <c r="M48" s="17">
        <f>+M28/$O28*100</f>
        <v>27.065774611173865</v>
      </c>
      <c r="N48" s="17">
        <f>+N28/$O28*100</f>
        <v>67.38639325745069</v>
      </c>
      <c r="O48" s="17">
        <f>+O28/$O28*100</f>
        <v>100</v>
      </c>
    </row>
    <row r="49" spans="1:15" ht="3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3" customHeight="1">
      <c r="A50" s="12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9">
      <c r="A51" s="33" t="s">
        <v>18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37.5" customHeight="1">
      <c r="A52" s="32" t="s">
        <v>15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9.5" customHeight="1">
      <c r="A53" s="32" t="s">
        <v>16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1.25" customHeight="1">
      <c r="A54" s="32" t="s">
        <v>17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8" customHeight="1">
      <c r="A55" s="32" t="s">
        <v>20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</sheetData>
  <sheetProtection/>
  <mergeCells count="12">
    <mergeCell ref="A53:O53"/>
    <mergeCell ref="A4:O4"/>
    <mergeCell ref="A54:O54"/>
    <mergeCell ref="A55:O55"/>
    <mergeCell ref="L7:O7"/>
    <mergeCell ref="A10:O10"/>
    <mergeCell ref="A30:O30"/>
    <mergeCell ref="A51:O51"/>
    <mergeCell ref="A7:A8"/>
    <mergeCell ref="B7:E7"/>
    <mergeCell ref="G7:J7"/>
    <mergeCell ref="A52:O5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2016-11-04T10:16:43Z</cp:lastPrinted>
  <dcterms:created xsi:type="dcterms:W3CDTF">2011-07-05T08:44:49Z</dcterms:created>
  <dcterms:modified xsi:type="dcterms:W3CDTF">2016-11-04T10:16:50Z</dcterms:modified>
  <cp:category/>
  <cp:version/>
  <cp:contentType/>
  <cp:contentStatus/>
</cp:coreProperties>
</file>