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720" windowHeight="11205" activeTab="1"/>
  </bookViews>
  <sheets>
    <sheet name="Table 7.18" sheetId="1" r:id="rId1"/>
    <sheet name="Table 7.18 (continued)" sheetId="2" r:id="rId2"/>
  </sheets>
  <externalReferences>
    <externalReference r:id="rId5"/>
    <externalReference r:id="rId6"/>
    <externalReference r:id="rId7"/>
    <externalReference r:id="rId8"/>
  </externalReferences>
  <definedNames>
    <definedName name="appo_contatore">#REF!</definedName>
    <definedName name="appoFonte">#REF!</definedName>
    <definedName name="appoTitolo">#REF!</definedName>
    <definedName name="box">#REF!</definedName>
    <definedName name="Fonte">#REF!</definedName>
    <definedName name="fonte1">'[2]APRE'!$H$1:$H$2</definedName>
    <definedName name="InputDir">#REF!</definedName>
    <definedName name="Lcolonna1">#REF!</definedName>
    <definedName name="nota4">'[3]Note'!#REF!</definedName>
    <definedName name="numtestata">#REF!</definedName>
    <definedName name="OuputDir">#REF!</definedName>
    <definedName name="OutputDir">#REF!</definedName>
    <definedName name="yi">#REF!</definedName>
  </definedNames>
  <calcPr fullCalcOnLoad="1"/>
</workbook>
</file>

<file path=xl/sharedStrings.xml><?xml version="1.0" encoding="utf-8"?>
<sst xmlns="http://schemas.openxmlformats.org/spreadsheetml/2006/main" count="154" uniqueCount="42">
  <si>
    <t>1993/94</t>
  </si>
  <si>
    <t>….</t>
  </si>
  <si>
    <t>2001/02</t>
  </si>
  <si>
    <t>1994/95</t>
  </si>
  <si>
    <t>1995/96</t>
  </si>
  <si>
    <t>1996/97</t>
  </si>
  <si>
    <t>1997/98</t>
  </si>
  <si>
    <t>1998/99</t>
  </si>
  <si>
    <t>2000/01</t>
  </si>
  <si>
    <t>2002/03</t>
  </si>
  <si>
    <t>2003/04</t>
  </si>
  <si>
    <t>2004/05</t>
  </si>
  <si>
    <t>2005/06</t>
  </si>
  <si>
    <t>2006/07</t>
  </si>
  <si>
    <t>2007/08</t>
  </si>
  <si>
    <t>2008/09</t>
  </si>
  <si>
    <t>1999/00 (b)</t>
  </si>
  <si>
    <t>1999/00</t>
  </si>
  <si>
    <t>North-West</t>
  </si>
  <si>
    <t>North-East</t>
  </si>
  <si>
    <t>South and Islands</t>
  </si>
  <si>
    <t>Italy</t>
  </si>
  <si>
    <t>LOWER SECONDARY EDUCATION (a)</t>
  </si>
  <si>
    <t>UPPER SECONDARY EDUCATION</t>
  </si>
  <si>
    <t>TERTIARY EDUCATION (UNIVERSITY)</t>
  </si>
  <si>
    <t>2009/10</t>
  </si>
  <si>
    <t>Centre</t>
  </si>
  <si>
    <t>PRE-PRIMARY EDUCATION (a)</t>
  </si>
  <si>
    <t>PRIMARY EDUCATION (a)</t>
  </si>
  <si>
    <t>(b) Estimated data (Istat).</t>
  </si>
  <si>
    <t xml:space="preserve">(a) Under the law n. 30/2000 the "scuola materna" changed the name in "scuola dell'infanzia".  Under the law n. 53/2003 The "scuola elementare" changed the name in "scuola primaria",  the "scuola media"  became "scuola secondaria di primo grado" and the "scuola  secondaria superiore" changed the name in "scuola secondaria di secondo grado". </t>
  </si>
  <si>
    <t>2010/11</t>
  </si>
  <si>
    <t>2011/12</t>
  </si>
  <si>
    <t>2012/13</t>
  </si>
  <si>
    <t>2013/14</t>
  </si>
  <si>
    <t>Source: Istat- Rilevazione sulle Scuole e Università, years 1993-2000;  Miur- Rilevazione sulle Scuole e Università, years 2001-2009</t>
  </si>
  <si>
    <t>Source: Istat- Rilevazione sulle Scuole, years 1993-2000 e Università, years 1993-1997; Miur- Rilevazione sulle Scuole, years 2001-2008 e Università, years 1998-2008</t>
  </si>
  <si>
    <r>
      <t>Table 7.18 - Foreign students in pre-primary, primary, secondary education and university by geographical area - School/academic years 1993/94-2013/14</t>
    </r>
    <r>
      <rPr>
        <sz val="9"/>
        <rFont val="Arial"/>
        <family val="2"/>
      </rPr>
      <t xml:space="preserve"> (absolute values  per 1.000 students)</t>
    </r>
  </si>
  <si>
    <r>
      <t xml:space="preserve">Table 7.18 </t>
    </r>
    <r>
      <rPr>
        <sz val="9"/>
        <rFont val="Arial"/>
        <family val="2"/>
      </rPr>
      <t>continued</t>
    </r>
    <r>
      <rPr>
        <b/>
        <sz val="9"/>
        <rFont val="Arial"/>
        <family val="2"/>
      </rPr>
      <t xml:space="preserve"> - Foreign students in pre-primary, primary, secondary education and university by geographical area - School/academic years 1993/94-2013/14</t>
    </r>
    <r>
      <rPr>
        <sz val="9"/>
        <rFont val="Arial"/>
        <family val="2"/>
      </rPr>
      <t xml:space="preserve"> (absolute values  per 1.000 students)</t>
    </r>
  </si>
  <si>
    <t>SCHOOL/
ACADEMIC YEAR</t>
  </si>
  <si>
    <t>Absolute values</t>
  </si>
  <si>
    <t>Per 1.000 students</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</si>
</sst>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_-;\-* #,##0.0_-;_-* &quot;-&quot;??_-;_-@_-"/>
    <numFmt numFmtId="165" formatCode="_-* #,##0_-;\-* #,##0_-;_-* &quot;-&quot;??_-;_-@_-"/>
    <numFmt numFmtId="166" formatCode="0.0"/>
    <numFmt numFmtId="167" formatCode="_-* #,##0.0_-;\-* #,##0.0_-;_-* &quot;-&quot;_-;_-@_-"/>
    <numFmt numFmtId="168" formatCode="_-&quot;L.&quot;\ * #,##0_-;\-&quot;L.&quot;\ * #,##0_-;_-&quot;L.&quot;\ * &quot;-&quot;_-;_-@_-"/>
    <numFmt numFmtId="169" formatCode="_(&quot;$&quot;* #,##0_);_(&quot;$&quot;* \(#,##0\);_(&quot;$&quot;* &quot;-&quot;_);_(@_)"/>
    <numFmt numFmtId="170" formatCode="_(* #,##0_);_(* \(#,##0\);_(* &quot;-&quot;_);_(@_)"/>
    <numFmt numFmtId="171" formatCode="_(&quot;$&quot;* #,##0.00_);_(&quot;$&quot;* \(#,##0.00\);_(&quot;$&quot;* &quot;-&quot;??_);_(@_)"/>
    <numFmt numFmtId="172" formatCode="_(* #,##0.00_);_(* \(#,##0.00\);_(* &quot;-&quot;??_);_(@_)"/>
    <numFmt numFmtId="173" formatCode="#,##0.0"/>
  </numFmts>
  <fonts count="30">
    <font>
      <sz val="10"/>
      <name val="Arial"/>
      <family val="0"/>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MS Sans Serif"/>
      <family val="2"/>
    </font>
    <font>
      <u val="single"/>
      <sz val="10"/>
      <color indexed="14"/>
      <name val="MS Sans Serif"/>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name val="Arial"/>
      <family val="2"/>
    </font>
    <font>
      <b/>
      <sz val="10"/>
      <name val="Arial"/>
      <family val="2"/>
    </font>
    <font>
      <sz val="9"/>
      <name val="Arial"/>
      <family val="2"/>
    </font>
    <font>
      <sz val="7"/>
      <name val="Arial"/>
      <family val="2"/>
    </font>
    <font>
      <sz val="8"/>
      <color indexed="10"/>
      <name val="Arial"/>
      <family val="2"/>
    </font>
    <font>
      <b/>
      <sz val="9"/>
      <name val="Arial"/>
      <family val="2"/>
    </font>
    <font>
      <b/>
      <sz val="7"/>
      <name val="Arial"/>
      <family val="2"/>
    </font>
    <font>
      <sz val="7"/>
      <color indexed="8"/>
      <name val="Arial"/>
      <family val="2"/>
    </font>
    <font>
      <sz val="10"/>
      <color indexed="23"/>
      <name val="Arial"/>
      <family val="2"/>
    </font>
    <font>
      <sz val="10"/>
      <color rgb="FF70707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170" fontId="0" fillId="0" borderId="0" applyFont="0" applyFill="0" applyBorder="0" applyAlignment="0" applyProtection="0"/>
    <xf numFmtId="172" fontId="0" fillId="0" borderId="0" applyFont="0" applyFill="0" applyBorder="0" applyAlignment="0" applyProtection="0"/>
    <xf numFmtId="0" fontId="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9" fillId="22" borderId="0" applyNumberFormat="0" applyBorder="0" applyAlignment="0" applyProtection="0"/>
    <xf numFmtId="0" fontId="0" fillId="0" borderId="0">
      <alignment/>
      <protection/>
    </xf>
    <xf numFmtId="0" fontId="0" fillId="23" borderId="4" applyNumberFormat="0" applyFont="0" applyAlignment="0" applyProtection="0"/>
    <xf numFmtId="0" fontId="10" fillId="16" borderId="5"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3" borderId="0" applyNumberFormat="0" applyBorder="0" applyAlignment="0" applyProtection="0"/>
    <xf numFmtId="0" fontId="19" fillId="4" borderId="0" applyNumberFormat="0" applyBorder="0" applyAlignment="0" applyProtection="0"/>
    <xf numFmtId="44"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cellStyleXfs>
  <cellXfs count="73">
    <xf numFmtId="0" fontId="0" fillId="0" borderId="0" xfId="0" applyAlignment="1">
      <alignment/>
    </xf>
    <xf numFmtId="0" fontId="21" fillId="0" borderId="0" xfId="0" applyFont="1" applyAlignment="1">
      <alignment horizontal="center" vertical="top" wrapText="1"/>
    </xf>
    <xf numFmtId="0" fontId="20" fillId="0" borderId="0" xfId="0" applyFont="1" applyBorder="1" applyAlignment="1">
      <alignment vertical="center"/>
    </xf>
    <xf numFmtId="0" fontId="23" fillId="0" borderId="0" xfId="0" applyFont="1" applyBorder="1" applyAlignment="1">
      <alignment vertical="center"/>
    </xf>
    <xf numFmtId="0" fontId="0" fillId="0" borderId="0" xfId="0" applyFill="1" applyAlignment="1">
      <alignment/>
    </xf>
    <xf numFmtId="0" fontId="22" fillId="0" borderId="0" xfId="0" applyFont="1" applyFill="1" applyAlignment="1">
      <alignment/>
    </xf>
    <xf numFmtId="0" fontId="20" fillId="0" borderId="0" xfId="0" applyFont="1" applyFill="1" applyBorder="1" applyAlignment="1">
      <alignment/>
    </xf>
    <xf numFmtId="0" fontId="23" fillId="0" borderId="0" xfId="0" applyFont="1" applyAlignment="1">
      <alignment/>
    </xf>
    <xf numFmtId="0" fontId="26" fillId="0" borderId="0" xfId="0" applyFont="1" applyAlignment="1">
      <alignment horizontal="center" vertical="top" wrapText="1"/>
    </xf>
    <xf numFmtId="0" fontId="23" fillId="0" borderId="0" xfId="0" applyFont="1" applyBorder="1" applyAlignment="1">
      <alignment horizontal="left"/>
    </xf>
    <xf numFmtId="0" fontId="23" fillId="0" borderId="0" xfId="0" applyFont="1" applyBorder="1" applyAlignment="1">
      <alignment horizontal="right"/>
    </xf>
    <xf numFmtId="0" fontId="23" fillId="0" borderId="0" xfId="0" applyFont="1" applyBorder="1" applyAlignment="1">
      <alignment/>
    </xf>
    <xf numFmtId="0" fontId="23" fillId="0" borderId="0" xfId="0" applyFont="1" applyFill="1" applyBorder="1" applyAlignment="1">
      <alignment horizontal="left"/>
    </xf>
    <xf numFmtId="165" fontId="23" fillId="0" borderId="0" xfId="47" applyNumberFormat="1" applyFont="1" applyBorder="1" applyAlignment="1">
      <alignment/>
    </xf>
    <xf numFmtId="166" fontId="23" fillId="0" borderId="0" xfId="0" applyNumberFormat="1" applyFont="1" applyBorder="1" applyAlignment="1">
      <alignment/>
    </xf>
    <xf numFmtId="0" fontId="23" fillId="0" borderId="10" xfId="0" applyFont="1" applyFill="1" applyBorder="1" applyAlignment="1">
      <alignment horizontal="left"/>
    </xf>
    <xf numFmtId="0" fontId="23" fillId="0" borderId="0" xfId="0" applyNumberFormat="1" applyFont="1" applyFill="1" applyAlignment="1">
      <alignment vertical="center"/>
    </xf>
    <xf numFmtId="0" fontId="26" fillId="0" borderId="0" xfId="0" applyFont="1" applyFill="1" applyAlignment="1">
      <alignment horizontal="center" vertical="top" wrapText="1"/>
    </xf>
    <xf numFmtId="0" fontId="23" fillId="0" borderId="0" xfId="0" applyFont="1" applyFill="1" applyAlignment="1">
      <alignment/>
    </xf>
    <xf numFmtId="165" fontId="23" fillId="0" borderId="0" xfId="47" applyNumberFormat="1" applyFont="1" applyFill="1" applyBorder="1" applyAlignment="1">
      <alignment/>
    </xf>
    <xf numFmtId="0" fontId="23" fillId="0" borderId="0" xfId="0" applyFont="1" applyFill="1" applyBorder="1" applyAlignment="1">
      <alignment/>
    </xf>
    <xf numFmtId="166" fontId="23" fillId="0" borderId="0" xfId="0" applyNumberFormat="1" applyFont="1" applyFill="1" applyBorder="1" applyAlignment="1">
      <alignment/>
    </xf>
    <xf numFmtId="165" fontId="27" fillId="0" borderId="0" xfId="47" applyNumberFormat="1" applyFont="1" applyFill="1" applyBorder="1" applyAlignment="1">
      <alignment horizontal="right" vertical="center"/>
    </xf>
    <xf numFmtId="165" fontId="23" fillId="0" borderId="10" xfId="47" applyNumberFormat="1" applyFont="1" applyFill="1" applyBorder="1" applyAlignment="1">
      <alignment/>
    </xf>
    <xf numFmtId="0" fontId="23" fillId="0" borderId="10" xfId="0" applyFont="1" applyFill="1" applyBorder="1" applyAlignment="1">
      <alignment/>
    </xf>
    <xf numFmtId="166" fontId="23" fillId="0" borderId="10" xfId="0" applyNumberFormat="1" applyFont="1" applyFill="1" applyBorder="1" applyAlignment="1">
      <alignment/>
    </xf>
    <xf numFmtId="0" fontId="23" fillId="0" borderId="0" xfId="0" applyFont="1" applyFill="1" applyBorder="1" applyAlignment="1">
      <alignment vertical="center"/>
    </xf>
    <xf numFmtId="0" fontId="26" fillId="0" borderId="0" xfId="0" applyFont="1" applyFill="1" applyBorder="1" applyAlignment="1">
      <alignment horizontal="left"/>
    </xf>
    <xf numFmtId="0" fontId="26" fillId="0" borderId="0" xfId="0" applyFont="1" applyBorder="1" applyAlignment="1">
      <alignment horizontal="center" vertical="center" wrapText="1"/>
    </xf>
    <xf numFmtId="0" fontId="23" fillId="0" borderId="0" xfId="0" applyFont="1" applyFill="1" applyBorder="1" applyAlignment="1">
      <alignment/>
    </xf>
    <xf numFmtId="0" fontId="23" fillId="0" borderId="0" xfId="0" applyFont="1" applyBorder="1" applyAlignment="1">
      <alignment horizontal="left" vertical="center" wrapText="1"/>
    </xf>
    <xf numFmtId="0" fontId="23" fillId="0" borderId="10" xfId="0" applyFont="1" applyBorder="1" applyAlignment="1">
      <alignment horizontal="left" vertical="center" wrapText="1"/>
    </xf>
    <xf numFmtId="165" fontId="23" fillId="0" borderId="0" xfId="47" applyNumberFormat="1" applyFont="1" applyFill="1" applyBorder="1" applyAlignment="1">
      <alignment horizontal="right"/>
    </xf>
    <xf numFmtId="166" fontId="23" fillId="0" borderId="0" xfId="0" applyNumberFormat="1" applyFont="1" applyFill="1" applyBorder="1" applyAlignment="1">
      <alignment horizontal="right"/>
    </xf>
    <xf numFmtId="165" fontId="23" fillId="0" borderId="0" xfId="50" applyNumberFormat="1" applyFont="1" applyFill="1" applyBorder="1" applyAlignment="1">
      <alignment/>
    </xf>
    <xf numFmtId="165" fontId="23" fillId="0" borderId="10" xfId="51" applyNumberFormat="1" applyFont="1" applyFill="1" applyBorder="1" applyAlignment="1">
      <alignment horizontal="right"/>
    </xf>
    <xf numFmtId="166" fontId="23" fillId="0" borderId="10" xfId="0" applyNumberFormat="1" applyFont="1" applyFill="1" applyBorder="1" applyAlignment="1">
      <alignment horizontal="right"/>
    </xf>
    <xf numFmtId="0" fontId="0" fillId="0" borderId="0" xfId="0" applyFill="1" applyBorder="1" applyAlignment="1">
      <alignment/>
    </xf>
    <xf numFmtId="0" fontId="29" fillId="0" borderId="0" xfId="0" applyFont="1" applyAlignment="1">
      <alignment/>
    </xf>
    <xf numFmtId="0" fontId="29" fillId="0" borderId="0" xfId="0" applyFont="1" applyFill="1" applyAlignment="1">
      <alignment/>
    </xf>
    <xf numFmtId="49" fontId="23" fillId="0" borderId="10" xfId="53" applyNumberFormat="1" applyFont="1" applyFill="1" applyBorder="1" applyAlignment="1">
      <alignment horizontal="right" vertical="top" wrapText="1"/>
      <protection/>
    </xf>
    <xf numFmtId="0" fontId="23" fillId="0" borderId="10" xfId="0" applyFont="1" applyBorder="1" applyAlignment="1">
      <alignment horizontal="right" vertical="top" wrapText="1"/>
    </xf>
    <xf numFmtId="0" fontId="25" fillId="0" borderId="0" xfId="0" applyFont="1" applyAlignment="1">
      <alignment horizontal="left" wrapText="1"/>
    </xf>
    <xf numFmtId="0" fontId="25" fillId="0" borderId="0" xfId="0" applyFont="1" applyAlignment="1">
      <alignment/>
    </xf>
    <xf numFmtId="0" fontId="25" fillId="0" borderId="10" xfId="0" applyFont="1" applyBorder="1" applyAlignment="1">
      <alignment horizontal="left" wrapText="1"/>
    </xf>
    <xf numFmtId="0" fontId="23" fillId="0" borderId="11" xfId="0" applyFont="1" applyBorder="1" applyAlignment="1">
      <alignment horizontal="left" vertical="center" wrapText="1"/>
    </xf>
    <xf numFmtId="0" fontId="26" fillId="0" borderId="11" xfId="0" applyFont="1" applyBorder="1" applyAlignment="1">
      <alignment horizontal="center" vertical="center" wrapText="1"/>
    </xf>
    <xf numFmtId="0" fontId="23" fillId="0" borderId="11" xfId="0" applyFont="1" applyFill="1" applyBorder="1" applyAlignment="1">
      <alignment vertical="center"/>
    </xf>
    <xf numFmtId="0" fontId="23" fillId="0" borderId="0" xfId="0" applyFont="1" applyFill="1" applyAlignment="1">
      <alignment vertical="center"/>
    </xf>
    <xf numFmtId="0" fontId="23" fillId="0" borderId="0" xfId="0" applyFont="1" applyAlignment="1">
      <alignment vertical="center"/>
    </xf>
    <xf numFmtId="0" fontId="0" fillId="0" borderId="0" xfId="0" applyAlignment="1">
      <alignment vertical="center"/>
    </xf>
    <xf numFmtId="0" fontId="23" fillId="0" borderId="0" xfId="0" applyFont="1" applyFill="1" applyBorder="1" applyAlignment="1">
      <alignment horizontal="left" vertical="center"/>
    </xf>
    <xf numFmtId="165" fontId="23" fillId="0" borderId="0" xfId="47" applyNumberFormat="1" applyFont="1" applyFill="1" applyBorder="1" applyAlignment="1">
      <alignment vertical="center"/>
    </xf>
    <xf numFmtId="166" fontId="23" fillId="0" borderId="0" xfId="0" applyNumberFormat="1" applyFont="1" applyFill="1" applyBorder="1" applyAlignment="1">
      <alignment vertical="center"/>
    </xf>
    <xf numFmtId="0" fontId="26" fillId="0" borderId="0" xfId="0" applyFont="1" applyFill="1" applyBorder="1" applyAlignment="1">
      <alignment horizontal="left" vertical="center"/>
    </xf>
    <xf numFmtId="0" fontId="0" fillId="0" borderId="0" xfId="0" applyFill="1" applyAlignment="1">
      <alignment vertical="center"/>
    </xf>
    <xf numFmtId="165" fontId="23" fillId="0" borderId="0" xfId="47" applyNumberFormat="1" applyFont="1" applyFill="1" applyBorder="1" applyAlignment="1">
      <alignment horizontal="right" vertical="center"/>
    </xf>
    <xf numFmtId="166" fontId="23" fillId="0" borderId="0" xfId="0" applyNumberFormat="1" applyFont="1" applyFill="1" applyBorder="1" applyAlignment="1">
      <alignment horizontal="right" vertical="center"/>
    </xf>
    <xf numFmtId="0" fontId="20" fillId="0" borderId="0" xfId="0" applyFont="1" applyFill="1" applyBorder="1" applyAlignment="1">
      <alignment vertical="center"/>
    </xf>
    <xf numFmtId="0" fontId="22" fillId="0" borderId="0" xfId="0" applyFont="1" applyFill="1" applyAlignment="1">
      <alignment vertical="center"/>
    </xf>
    <xf numFmtId="0" fontId="24" fillId="0" borderId="0" xfId="0" applyFont="1" applyAlignment="1">
      <alignment vertical="center"/>
    </xf>
    <xf numFmtId="165" fontId="23" fillId="0" borderId="0" xfId="51" applyNumberFormat="1" applyFont="1" applyFill="1" applyBorder="1" applyAlignment="1">
      <alignment horizontal="right" vertical="center"/>
    </xf>
    <xf numFmtId="165" fontId="23" fillId="0" borderId="0" xfId="50" applyNumberFormat="1" applyFont="1" applyFill="1" applyBorder="1" applyAlignment="1">
      <alignment vertical="center"/>
    </xf>
    <xf numFmtId="0" fontId="23" fillId="0" borderId="0" xfId="0" applyNumberFormat="1" applyFont="1" applyFill="1" applyAlignment="1">
      <alignment horizontal="left" vertical="center" wrapText="1"/>
    </xf>
    <xf numFmtId="0" fontId="23" fillId="0" borderId="0" xfId="0" applyFont="1" applyBorder="1" applyAlignment="1">
      <alignment horizontal="center" vertical="center"/>
    </xf>
    <xf numFmtId="0" fontId="23" fillId="0" borderId="11" xfId="0" applyFont="1" applyBorder="1" applyAlignment="1">
      <alignment horizontal="center" vertical="center"/>
    </xf>
    <xf numFmtId="0" fontId="23" fillId="0" borderId="0" xfId="0" applyFont="1" applyBorder="1" applyAlignment="1">
      <alignment horizontal="left" vertical="center" wrapText="1"/>
    </xf>
    <xf numFmtId="0" fontId="23" fillId="0" borderId="10" xfId="0" applyFont="1" applyBorder="1" applyAlignment="1">
      <alignment horizontal="left" vertical="center" wrapText="1"/>
    </xf>
    <xf numFmtId="0" fontId="23" fillId="0" borderId="12" xfId="0" applyFont="1" applyBorder="1" applyAlignment="1">
      <alignment horizontal="center" vertical="center" wrapText="1"/>
    </xf>
    <xf numFmtId="0" fontId="23" fillId="0" borderId="0" xfId="0" applyFont="1" applyFill="1" applyBorder="1" applyAlignment="1">
      <alignment horizontal="center" vertical="center"/>
    </xf>
    <xf numFmtId="0" fontId="23" fillId="0" borderId="11" xfId="0" applyFont="1" applyFill="1" applyBorder="1" applyAlignment="1">
      <alignment horizontal="center" vertical="center"/>
    </xf>
    <xf numFmtId="0" fontId="25" fillId="0" borderId="0" xfId="0" applyFont="1" applyAlignment="1">
      <alignment horizontal="left" vertical="center" wrapText="1"/>
    </xf>
    <xf numFmtId="0" fontId="23" fillId="0" borderId="11" xfId="0" applyFont="1" applyBorder="1" applyAlignment="1">
      <alignment vertical="center"/>
    </xf>
  </cellXfs>
  <cellStyles count="5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Dezimal [0]_Foglio1" xfId="44"/>
    <cellStyle name="Dezimal_Foglio1" xfId="45"/>
    <cellStyle name="Input" xfId="46"/>
    <cellStyle name="Comma" xfId="47"/>
    <cellStyle name="Migliaia (0)_aggancio anagrafe" xfId="48"/>
    <cellStyle name="Comma [0]" xfId="49"/>
    <cellStyle name="Migliaia 3" xfId="50"/>
    <cellStyle name="Migliaia 5" xfId="51"/>
    <cellStyle name="Neutrale" xfId="52"/>
    <cellStyle name="Normale_A.21" xfId="53"/>
    <cellStyle name="Nota" xfId="54"/>
    <cellStyle name="Output" xfId="55"/>
    <cellStyle name="Percent" xfId="56"/>
    <cellStyle name="Testo avviso" xfId="57"/>
    <cellStyle name="Testo descrittivo" xfId="58"/>
    <cellStyle name="Titolo" xfId="59"/>
    <cellStyle name="Titolo 1" xfId="60"/>
    <cellStyle name="Titolo 2" xfId="61"/>
    <cellStyle name="Titolo 3" xfId="62"/>
    <cellStyle name="Titolo 4" xfId="63"/>
    <cellStyle name="Totale" xfId="64"/>
    <cellStyle name="Valore non valido" xfId="65"/>
    <cellStyle name="Valore valido" xfId="66"/>
    <cellStyle name="Currency" xfId="67"/>
    <cellStyle name="Valuta (0)_aggancio anagrafe" xfId="68"/>
    <cellStyle name="Currency [0]" xfId="69"/>
    <cellStyle name="Währung [0]_Foglio1" xfId="70"/>
    <cellStyle name="Währung_Foglio1"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533400</xdr:colOff>
      <xdr:row>3</xdr:row>
      <xdr:rowOff>0</xdr:rowOff>
    </xdr:to>
    <xdr:pic>
      <xdr:nvPicPr>
        <xdr:cNvPr id="1" name="Banner"/>
        <xdr:cNvPicPr preferRelativeResize="1">
          <a:picLocks noChangeAspect="1"/>
        </xdr:cNvPicPr>
      </xdr:nvPicPr>
      <xdr:blipFill>
        <a:blip r:embed="rId1"/>
        <a:stretch>
          <a:fillRect/>
        </a:stretch>
      </xdr:blipFill>
      <xdr:spPr>
        <a:xfrm>
          <a:off x="0" y="0"/>
          <a:ext cx="584835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476250</xdr:colOff>
      <xdr:row>3</xdr:row>
      <xdr:rowOff>0</xdr:rowOff>
    </xdr:to>
    <xdr:pic>
      <xdr:nvPicPr>
        <xdr:cNvPr id="1" name="Banner"/>
        <xdr:cNvPicPr preferRelativeResize="1">
          <a:picLocks noChangeAspect="1"/>
        </xdr:cNvPicPr>
      </xdr:nvPicPr>
      <xdr:blipFill>
        <a:blip r:embed="rId1"/>
        <a:stretch>
          <a:fillRect/>
        </a:stretch>
      </xdr:blipFill>
      <xdr:spPr>
        <a:xfrm>
          <a:off x="0" y="0"/>
          <a:ext cx="6248400" cy="4857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bia4\statistiche_storiche\PAOLA%20e%20consegne\IRES\universit&#224;\DEM_D_E\Asi_2004\tavole_ASI_04F.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TavoleClaudioK.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iger12\asi%202001\simona\ASI\ASI%202001\Tavole%20Diplomati%20Uni\cap3\tav\parametri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erbia4\statistiche_storiche\Documenti%20Utente\ungaro\Paola_documenti\ASI\Asi_2004\tavole_ASI_04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spetto "/>
      <sheetName val="Grafico"/>
      <sheetName val="Tavola 7.4"/>
      <sheetName val="Tavola 7.5"/>
      <sheetName val="Tavola 7.6"/>
      <sheetName val="Tavola 7.7"/>
      <sheetName val="Tavola 7.8"/>
      <sheetName val="Tavola 7.11"/>
      <sheetName val="Tavola 7.12"/>
      <sheetName val="Tavola 7.13"/>
      <sheetName val="Tavola 7.14"/>
      <sheetName val="Tavola 7.17"/>
      <sheetName val="Tavola 7.11 (2)"/>
      <sheetName val="Tavola 7.12 (2)"/>
      <sheetName val="Tavola 7.13 (2)"/>
      <sheetName val="Tavola 7.14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RE"/>
      <sheetName val="Appo"/>
      <sheetName val="testata1"/>
      <sheetName val="testata2"/>
      <sheetName val="testata3"/>
      <sheetName val="testata4"/>
      <sheetName val="testata5"/>
      <sheetName val="testata6"/>
      <sheetName val="testata7"/>
      <sheetName val="testata8"/>
      <sheetName val="testata9"/>
      <sheetName val="testata10"/>
      <sheetName val="testata11"/>
      <sheetName val="testata12"/>
      <sheetName val="testata13"/>
      <sheetName val="testata14"/>
      <sheetName val="testata15"/>
      <sheetName val="testata16"/>
      <sheetName val="testata17"/>
      <sheetName val="testata18"/>
      <sheetName val="testata19"/>
      <sheetName val="testata20"/>
      <sheetName val="DNA"/>
      <sheetName val="Box"/>
      <sheetName val="Note"/>
      <sheetName val="Titoli"/>
    </sheetNames>
    <sheetDataSet>
      <sheetData sheetId="0">
        <row r="1">
          <cell r="H1" t="str">
            <v>sì</v>
          </cell>
        </row>
        <row r="2">
          <cell r="H2" t="str">
            <v>no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ppo"/>
      <sheetName val="testata1"/>
      <sheetName val="testata2"/>
      <sheetName val="testata3"/>
      <sheetName val="testata4"/>
      <sheetName val="testata5"/>
      <sheetName val="testata6"/>
      <sheetName val="testata7"/>
      <sheetName val="testata8"/>
      <sheetName val="testata9"/>
      <sheetName val="testata10"/>
      <sheetName val="testata11"/>
      <sheetName val="testata12"/>
      <sheetName val="testata13"/>
      <sheetName val="testata14"/>
      <sheetName val="testata15"/>
      <sheetName val="testata16"/>
      <sheetName val="testata17"/>
      <sheetName val="testata18"/>
      <sheetName val="testata19"/>
      <sheetName val="testata20"/>
      <sheetName val="testata21"/>
      <sheetName val="testata22"/>
      <sheetName val="testata23"/>
      <sheetName val="testata24"/>
      <sheetName val="testata25"/>
      <sheetName val="testata26"/>
      <sheetName val="testata27"/>
      <sheetName val="testata28"/>
      <sheetName val="testata29"/>
      <sheetName val="Box"/>
      <sheetName val="Note"/>
      <sheetName val="Titoli"/>
      <sheetName val="DNA"/>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rospetto "/>
      <sheetName val="Grafico"/>
      <sheetName val="Tavola 7.4"/>
      <sheetName val="Tavola 7.5"/>
      <sheetName val="Tavola 7.6"/>
      <sheetName val="Tavola 7.7"/>
      <sheetName val="Tavola 7.8"/>
      <sheetName val="Tavola 7.11"/>
      <sheetName val="Tavola 7.12"/>
      <sheetName val="Tavola 7.13"/>
      <sheetName val="Tavola 7.14"/>
      <sheetName val="Tavola 7.17"/>
      <sheetName val="Tavola 7.11 (2)"/>
      <sheetName val="Tavola 7.12 (2)"/>
      <sheetName val="Tavola 7.13 (2)"/>
      <sheetName val="Tavola 7.14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M82"/>
  <sheetViews>
    <sheetView zoomScalePageLayoutView="0" workbookViewId="0" topLeftCell="A1">
      <selection activeCell="A4" sqref="A4:M4"/>
    </sheetView>
  </sheetViews>
  <sheetFormatPr defaultColWidth="9.140625" defaultRowHeight="12.75"/>
  <cols>
    <col min="1" max="1" width="9.8515625" style="0" customWidth="1"/>
    <col min="2" max="2" width="0.85546875" style="0" customWidth="1"/>
    <col min="3" max="3" width="8.00390625" style="0" customWidth="1"/>
    <col min="4" max="4" width="7.7109375" style="0" customWidth="1"/>
    <col min="5" max="5" width="7.421875" style="0" customWidth="1"/>
    <col min="6" max="6" width="7.140625" style="0" customWidth="1"/>
    <col min="7" max="7" width="8.8515625" style="0" customWidth="1"/>
    <col min="8" max="8" width="0.71875" style="0" customWidth="1"/>
    <col min="9" max="9" width="7.7109375" style="0" customWidth="1"/>
    <col min="10" max="10" width="7.421875" style="0" customWidth="1"/>
    <col min="11" max="11" width="7.28125" style="0" customWidth="1"/>
    <col min="12" max="12" width="6.7109375" style="0" customWidth="1"/>
    <col min="13" max="13" width="8.421875" style="0" customWidth="1"/>
  </cols>
  <sheetData>
    <row r="1" s="37" customFormat="1" ht="12.75" customHeight="1"/>
    <row r="2" s="37" customFormat="1" ht="12.75" customHeight="1"/>
    <row r="3" ht="12.75" customHeight="1">
      <c r="A3" s="38"/>
    </row>
    <row r="4" spans="1:13" s="43" customFormat="1" ht="24" customHeight="1">
      <c r="A4" s="71" t="s">
        <v>37</v>
      </c>
      <c r="B4" s="71"/>
      <c r="C4" s="71"/>
      <c r="D4" s="71"/>
      <c r="E4" s="71"/>
      <c r="F4" s="71"/>
      <c r="G4" s="71"/>
      <c r="H4" s="71"/>
      <c r="I4" s="71"/>
      <c r="J4" s="71"/>
      <c r="K4" s="71"/>
      <c r="L4" s="71"/>
      <c r="M4" s="71"/>
    </row>
    <row r="5" spans="1:13" s="43" customFormat="1" ht="6" customHeight="1">
      <c r="A5" s="44"/>
      <c r="B5" s="42"/>
      <c r="C5" s="42"/>
      <c r="D5" s="42"/>
      <c r="E5" s="42"/>
      <c r="F5" s="42"/>
      <c r="G5" s="42"/>
      <c r="H5" s="42"/>
      <c r="I5" s="42"/>
      <c r="J5" s="42"/>
      <c r="K5" s="42"/>
      <c r="L5" s="42"/>
      <c r="M5" s="42"/>
    </row>
    <row r="6" spans="1:13" ht="14.25" customHeight="1">
      <c r="A6" s="66" t="s">
        <v>39</v>
      </c>
      <c r="B6" s="45"/>
      <c r="C6" s="68" t="s">
        <v>40</v>
      </c>
      <c r="D6" s="68"/>
      <c r="E6" s="68"/>
      <c r="F6" s="68"/>
      <c r="G6" s="68"/>
      <c r="H6" s="46"/>
      <c r="I6" s="68" t="s">
        <v>41</v>
      </c>
      <c r="J6" s="68"/>
      <c r="K6" s="68"/>
      <c r="L6" s="68"/>
      <c r="M6" s="68"/>
    </row>
    <row r="7" spans="1:13" s="1" customFormat="1" ht="19.5" customHeight="1">
      <c r="A7" s="67"/>
      <c r="B7" s="31"/>
      <c r="C7" s="40" t="s">
        <v>18</v>
      </c>
      <c r="D7" s="40" t="s">
        <v>19</v>
      </c>
      <c r="E7" s="40" t="s">
        <v>26</v>
      </c>
      <c r="F7" s="40" t="s">
        <v>20</v>
      </c>
      <c r="G7" s="40" t="s">
        <v>21</v>
      </c>
      <c r="H7" s="41"/>
      <c r="I7" s="40" t="s">
        <v>18</v>
      </c>
      <c r="J7" s="40" t="s">
        <v>19</v>
      </c>
      <c r="K7" s="40" t="s">
        <v>26</v>
      </c>
      <c r="L7" s="40" t="s">
        <v>20</v>
      </c>
      <c r="M7" s="40" t="s">
        <v>21</v>
      </c>
    </row>
    <row r="8" spans="1:13" s="50" customFormat="1" ht="12" customHeight="1">
      <c r="A8" s="72"/>
      <c r="B8" s="72"/>
      <c r="C8" s="65" t="s">
        <v>27</v>
      </c>
      <c r="D8" s="65"/>
      <c r="E8" s="65"/>
      <c r="F8" s="65"/>
      <c r="G8" s="65"/>
      <c r="H8" s="65"/>
      <c r="I8" s="65"/>
      <c r="J8" s="65"/>
      <c r="K8" s="65"/>
      <c r="L8" s="65"/>
      <c r="M8" s="65"/>
    </row>
    <row r="9" spans="1:13" ht="9" customHeight="1">
      <c r="A9" s="9" t="s">
        <v>0</v>
      </c>
      <c r="B9" s="9"/>
      <c r="C9" s="10" t="s">
        <v>1</v>
      </c>
      <c r="D9" s="10" t="s">
        <v>1</v>
      </c>
      <c r="E9" s="10" t="s">
        <v>1</v>
      </c>
      <c r="F9" s="10" t="s">
        <v>1</v>
      </c>
      <c r="G9" s="10" t="s">
        <v>1</v>
      </c>
      <c r="H9" s="11"/>
      <c r="I9" s="10" t="s">
        <v>1</v>
      </c>
      <c r="J9" s="10" t="s">
        <v>1</v>
      </c>
      <c r="K9" s="10" t="s">
        <v>1</v>
      </c>
      <c r="L9" s="10" t="s">
        <v>1</v>
      </c>
      <c r="M9" s="10" t="s">
        <v>1</v>
      </c>
    </row>
    <row r="10" spans="1:13" ht="9" customHeight="1">
      <c r="A10" s="12" t="s">
        <v>3</v>
      </c>
      <c r="B10" s="12"/>
      <c r="C10" s="13">
        <v>3195</v>
      </c>
      <c r="D10" s="13">
        <v>2519</v>
      </c>
      <c r="E10" s="13">
        <v>2267</v>
      </c>
      <c r="F10" s="13">
        <v>611</v>
      </c>
      <c r="G10" s="13">
        <v>8592</v>
      </c>
      <c r="H10" s="11"/>
      <c r="I10" s="14">
        <v>9.2</v>
      </c>
      <c r="J10" s="14">
        <v>10.1</v>
      </c>
      <c r="K10" s="14">
        <v>8.3</v>
      </c>
      <c r="L10" s="14">
        <v>0.9</v>
      </c>
      <c r="M10" s="14">
        <v>5.4</v>
      </c>
    </row>
    <row r="11" spans="1:13" ht="9" customHeight="1">
      <c r="A11" s="12" t="s">
        <v>4</v>
      </c>
      <c r="B11" s="12"/>
      <c r="C11" s="13">
        <v>3927</v>
      </c>
      <c r="D11" s="13">
        <v>3131</v>
      </c>
      <c r="E11" s="13">
        <v>2527</v>
      </c>
      <c r="F11" s="13">
        <v>865</v>
      </c>
      <c r="G11" s="13">
        <v>10450</v>
      </c>
      <c r="H11" s="11"/>
      <c r="I11" s="14">
        <v>11.2</v>
      </c>
      <c r="J11" s="14">
        <v>12.2</v>
      </c>
      <c r="K11" s="14">
        <v>9.1</v>
      </c>
      <c r="L11" s="14">
        <v>1.2</v>
      </c>
      <c r="M11" s="14">
        <v>6.6</v>
      </c>
    </row>
    <row r="12" spans="1:13" ht="9" customHeight="1">
      <c r="A12" s="12" t="s">
        <v>5</v>
      </c>
      <c r="B12" s="12"/>
      <c r="C12" s="13">
        <v>4354</v>
      </c>
      <c r="D12" s="13">
        <v>3381</v>
      </c>
      <c r="E12" s="13">
        <v>2677</v>
      </c>
      <c r="F12" s="13">
        <v>1017</v>
      </c>
      <c r="G12" s="13">
        <v>11429</v>
      </c>
      <c r="H12" s="11"/>
      <c r="I12" s="14">
        <v>12.3</v>
      </c>
      <c r="J12" s="14">
        <v>13.4</v>
      </c>
      <c r="K12" s="14">
        <v>9.7</v>
      </c>
      <c r="L12" s="14">
        <v>1.5</v>
      </c>
      <c r="M12" s="14">
        <v>7.2</v>
      </c>
    </row>
    <row r="13" spans="1:13" ht="9" customHeight="1">
      <c r="A13" s="12" t="s">
        <v>6</v>
      </c>
      <c r="B13" s="12"/>
      <c r="C13" s="13">
        <v>5565</v>
      </c>
      <c r="D13" s="13">
        <v>4281</v>
      </c>
      <c r="E13" s="13">
        <v>3440</v>
      </c>
      <c r="F13" s="13">
        <v>1273</v>
      </c>
      <c r="G13" s="13">
        <v>14559</v>
      </c>
      <c r="H13" s="11"/>
      <c r="I13" s="14">
        <v>15.5</v>
      </c>
      <c r="J13" s="14">
        <v>16.6</v>
      </c>
      <c r="K13" s="14">
        <v>12.3</v>
      </c>
      <c r="L13" s="14">
        <v>1.8</v>
      </c>
      <c r="M13" s="14">
        <v>9.2</v>
      </c>
    </row>
    <row r="14" spans="1:13" ht="9" customHeight="1">
      <c r="A14" s="12" t="s">
        <v>7</v>
      </c>
      <c r="B14" s="12"/>
      <c r="C14" s="13">
        <v>8504</v>
      </c>
      <c r="D14" s="13">
        <v>6070</v>
      </c>
      <c r="E14" s="13">
        <v>4083</v>
      </c>
      <c r="F14" s="13">
        <v>1222</v>
      </c>
      <c r="G14" s="13">
        <v>19879</v>
      </c>
      <c r="H14" s="11"/>
      <c r="I14" s="14">
        <v>23.192389928873762</v>
      </c>
      <c r="J14" s="14">
        <v>23.489984830191016</v>
      </c>
      <c r="K14" s="14">
        <v>14.607340519539063</v>
      </c>
      <c r="L14" s="14">
        <v>1.8154833092903124</v>
      </c>
      <c r="M14" s="14">
        <v>12.600019268604344</v>
      </c>
    </row>
    <row r="15" spans="1:13" ht="9" customHeight="1">
      <c r="A15" s="12" t="s">
        <v>16</v>
      </c>
      <c r="B15" s="12"/>
      <c r="C15" s="13">
        <v>10675</v>
      </c>
      <c r="D15" s="13">
        <v>7733</v>
      </c>
      <c r="E15" s="13">
        <v>6148</v>
      </c>
      <c r="F15" s="13">
        <v>2189</v>
      </c>
      <c r="G15" s="13">
        <v>26745</v>
      </c>
      <c r="H15" s="11"/>
      <c r="I15" s="14">
        <v>29</v>
      </c>
      <c r="J15" s="14">
        <v>29.4</v>
      </c>
      <c r="K15" s="14">
        <v>21.9</v>
      </c>
      <c r="L15" s="14">
        <v>3.3</v>
      </c>
      <c r="M15" s="14">
        <v>16.9</v>
      </c>
    </row>
    <row r="16" spans="1:13" ht="9" customHeight="1">
      <c r="A16" s="12" t="s">
        <v>8</v>
      </c>
      <c r="B16" s="12"/>
      <c r="C16" s="13">
        <v>13474</v>
      </c>
      <c r="D16" s="13">
        <v>10014</v>
      </c>
      <c r="E16" s="13">
        <v>8003</v>
      </c>
      <c r="F16" s="13">
        <v>3050</v>
      </c>
      <c r="G16" s="13">
        <v>34541</v>
      </c>
      <c r="H16" s="11"/>
      <c r="I16" s="14">
        <v>36.182496844705824</v>
      </c>
      <c r="J16" s="14">
        <v>37.65298640747495</v>
      </c>
      <c r="K16" s="14">
        <v>29.296882149877916</v>
      </c>
      <c r="L16" s="14">
        <v>4.650673432761173</v>
      </c>
      <c r="M16" s="14">
        <v>22</v>
      </c>
    </row>
    <row r="17" spans="1:13" ht="9" customHeight="1">
      <c r="A17" s="27" t="s">
        <v>2</v>
      </c>
      <c r="B17" s="27"/>
      <c r="C17" s="13">
        <v>15599</v>
      </c>
      <c r="D17" s="13">
        <v>11872</v>
      </c>
      <c r="E17" s="13">
        <v>8523</v>
      </c>
      <c r="F17" s="13">
        <v>3451</v>
      </c>
      <c r="G17" s="13">
        <v>39445</v>
      </c>
      <c r="H17" s="11"/>
      <c r="I17" s="14">
        <v>40.9</v>
      </c>
      <c r="J17" s="14">
        <v>43</v>
      </c>
      <c r="K17" s="14">
        <v>29.9</v>
      </c>
      <c r="L17" s="14">
        <v>5.3</v>
      </c>
      <c r="M17" s="14">
        <v>24.7</v>
      </c>
    </row>
    <row r="18" spans="1:13" ht="9" customHeight="1">
      <c r="A18" s="12" t="s">
        <v>9</v>
      </c>
      <c r="B18" s="12"/>
      <c r="C18" s="13">
        <v>19859</v>
      </c>
      <c r="D18" s="13">
        <v>13597</v>
      </c>
      <c r="E18" s="13">
        <v>10007</v>
      </c>
      <c r="F18" s="13">
        <v>4609</v>
      </c>
      <c r="G18" s="13">
        <v>48072</v>
      </c>
      <c r="H18" s="11"/>
      <c r="I18" s="14">
        <v>51.19341309184086</v>
      </c>
      <c r="J18" s="14">
        <v>48.064448851324364</v>
      </c>
      <c r="K18" s="14">
        <v>34.280292000808444</v>
      </c>
      <c r="L18" s="14">
        <v>6.978046934140803</v>
      </c>
      <c r="M18" s="14">
        <v>29.615045073738827</v>
      </c>
    </row>
    <row r="19" spans="1:13" ht="9" customHeight="1">
      <c r="A19" s="12" t="s">
        <v>10</v>
      </c>
      <c r="B19" s="12"/>
      <c r="C19" s="13">
        <v>24615</v>
      </c>
      <c r="D19" s="13">
        <v>16587</v>
      </c>
      <c r="E19" s="13">
        <v>13348</v>
      </c>
      <c r="F19" s="13">
        <v>4950</v>
      </c>
      <c r="G19" s="13">
        <v>59500</v>
      </c>
      <c r="H19" s="11"/>
      <c r="I19" s="14">
        <v>61.800432859129955</v>
      </c>
      <c r="J19" s="14">
        <v>57.00117528196458</v>
      </c>
      <c r="K19" s="14">
        <v>45.44727156345015</v>
      </c>
      <c r="L19" s="14">
        <v>7.491668356706329</v>
      </c>
      <c r="M19" s="14">
        <v>36.19792506356036</v>
      </c>
    </row>
    <row r="20" spans="1:13" ht="9" customHeight="1">
      <c r="A20" s="12" t="s">
        <v>11</v>
      </c>
      <c r="B20" s="12"/>
      <c r="C20" s="13">
        <v>30313</v>
      </c>
      <c r="D20" s="13">
        <v>20675</v>
      </c>
      <c r="E20" s="13">
        <v>17231</v>
      </c>
      <c r="F20" s="13">
        <v>6129</v>
      </c>
      <c r="G20" s="13">
        <v>74348</v>
      </c>
      <c r="H20" s="11"/>
      <c r="I20" s="14">
        <v>74.97817166348001</v>
      </c>
      <c r="J20" s="14">
        <v>69.95668944982067</v>
      </c>
      <c r="K20" s="14">
        <v>57.946791588618474</v>
      </c>
      <c r="L20" s="14">
        <v>9.319646069371984</v>
      </c>
      <c r="M20" s="14">
        <v>44.92779633957022</v>
      </c>
    </row>
    <row r="21" spans="1:13" ht="9" customHeight="1">
      <c r="A21" s="12" t="s">
        <v>12</v>
      </c>
      <c r="B21" s="12"/>
      <c r="C21" s="13">
        <v>33673</v>
      </c>
      <c r="D21" s="13">
        <v>24762</v>
      </c>
      <c r="E21" s="13">
        <v>18809</v>
      </c>
      <c r="F21" s="13">
        <v>6814</v>
      </c>
      <c r="G21" s="13">
        <v>84058</v>
      </c>
      <c r="H21" s="11"/>
      <c r="I21" s="14">
        <v>82.2</v>
      </c>
      <c r="J21" s="14">
        <v>82.5</v>
      </c>
      <c r="K21" s="14">
        <v>62.6</v>
      </c>
      <c r="L21" s="14">
        <v>10.5</v>
      </c>
      <c r="M21" s="14">
        <v>50.6</v>
      </c>
    </row>
    <row r="22" spans="1:13" ht="9" customHeight="1">
      <c r="A22" s="12" t="s">
        <v>13</v>
      </c>
      <c r="B22" s="12"/>
      <c r="C22" s="13">
        <v>37643</v>
      </c>
      <c r="D22" s="13">
        <v>27829</v>
      </c>
      <c r="E22" s="13">
        <v>21409</v>
      </c>
      <c r="F22" s="13">
        <v>7831</v>
      </c>
      <c r="G22" s="13">
        <v>94712</v>
      </c>
      <c r="H22" s="11"/>
      <c r="I22" s="14">
        <v>91.01305609284333</v>
      </c>
      <c r="J22" s="14">
        <v>91.65401424755706</v>
      </c>
      <c r="K22" s="14">
        <v>70.79953305179752</v>
      </c>
      <c r="L22" s="14">
        <v>12.369899647589758</v>
      </c>
      <c r="M22" s="14">
        <v>57.3078177442943</v>
      </c>
    </row>
    <row r="23" spans="1:13" ht="9" customHeight="1">
      <c r="A23" s="12" t="s">
        <v>14</v>
      </c>
      <c r="B23" s="12"/>
      <c r="C23" s="13">
        <v>43588</v>
      </c>
      <c r="D23" s="13">
        <v>31885</v>
      </c>
      <c r="E23" s="13">
        <v>25447</v>
      </c>
      <c r="F23" s="13">
        <v>10124</v>
      </c>
      <c r="G23" s="13">
        <v>111044</v>
      </c>
      <c r="H23" s="11"/>
      <c r="I23" s="14">
        <v>104.92715665411689</v>
      </c>
      <c r="J23" s="14">
        <v>104.09423164190409</v>
      </c>
      <c r="K23" s="14">
        <v>83.4574136630481</v>
      </c>
      <c r="L23" s="14">
        <v>16.101661219393883</v>
      </c>
      <c r="M23" s="14">
        <v>67.08042716321148</v>
      </c>
    </row>
    <row r="24" spans="1:13" ht="9" customHeight="1">
      <c r="A24" s="12" t="s">
        <v>15</v>
      </c>
      <c r="B24" s="12"/>
      <c r="C24" s="13">
        <v>48560</v>
      </c>
      <c r="D24" s="13">
        <v>35972</v>
      </c>
      <c r="E24" s="13">
        <v>28583</v>
      </c>
      <c r="F24" s="13">
        <v>11977</v>
      </c>
      <c r="G24" s="13">
        <v>125092</v>
      </c>
      <c r="H24" s="11"/>
      <c r="I24" s="14">
        <v>116.01681957186544</v>
      </c>
      <c r="J24" s="14">
        <v>116.28929435040668</v>
      </c>
      <c r="K24" s="14">
        <v>93.44758591829262</v>
      </c>
      <c r="L24" s="14">
        <v>19.38185837342564</v>
      </c>
      <c r="M24" s="14">
        <v>75.7347069375854</v>
      </c>
    </row>
    <row r="25" spans="1:13" s="4" customFormat="1" ht="9" customHeight="1">
      <c r="A25" s="12" t="s">
        <v>25</v>
      </c>
      <c r="B25" s="12"/>
      <c r="C25" s="19">
        <v>57031</v>
      </c>
      <c r="D25" s="19">
        <v>41666</v>
      </c>
      <c r="E25" s="19">
        <v>31702</v>
      </c>
      <c r="F25" s="19">
        <v>14229</v>
      </c>
      <c r="G25" s="19">
        <v>144628</v>
      </c>
      <c r="H25" s="20"/>
      <c r="I25" s="21">
        <v>132.286901901112</v>
      </c>
      <c r="J25" s="21">
        <v>124.414518157837</v>
      </c>
      <c r="K25" s="21">
        <v>101.62884410093</v>
      </c>
      <c r="L25" s="21">
        <v>22.6877732530144</v>
      </c>
      <c r="M25" s="21">
        <v>85.6882168925964</v>
      </c>
    </row>
    <row r="26" spans="1:13" ht="9" customHeight="1">
      <c r="A26" s="12" t="s">
        <v>31</v>
      </c>
      <c r="B26" s="12"/>
      <c r="C26" s="32">
        <v>57031</v>
      </c>
      <c r="D26" s="32">
        <v>41666</v>
      </c>
      <c r="E26" s="32">
        <v>31702</v>
      </c>
      <c r="F26" s="32">
        <v>14229</v>
      </c>
      <c r="G26" s="32">
        <v>144628</v>
      </c>
      <c r="H26" s="20"/>
      <c r="I26" s="33">
        <v>132.286901901112</v>
      </c>
      <c r="J26" s="33">
        <v>124.414518157837</v>
      </c>
      <c r="K26" s="33">
        <v>101.62884410093</v>
      </c>
      <c r="L26" s="33">
        <v>22.6877732530144</v>
      </c>
      <c r="M26" s="33">
        <v>85.6882168925964</v>
      </c>
    </row>
    <row r="27" spans="1:13" ht="9" customHeight="1">
      <c r="A27" s="27" t="s">
        <v>32</v>
      </c>
      <c r="B27" s="27"/>
      <c r="C27" s="32">
        <v>61592</v>
      </c>
      <c r="D27" s="32">
        <v>44791</v>
      </c>
      <c r="E27" s="32">
        <v>34460</v>
      </c>
      <c r="F27" s="32">
        <v>15858</v>
      </c>
      <c r="G27" s="32">
        <v>156701</v>
      </c>
      <c r="H27" s="20"/>
      <c r="I27" s="33">
        <v>141.5</v>
      </c>
      <c r="J27" s="33">
        <v>139.9</v>
      </c>
      <c r="K27" s="33">
        <v>109</v>
      </c>
      <c r="L27" s="33">
        <v>25</v>
      </c>
      <c r="M27" s="33">
        <v>92</v>
      </c>
    </row>
    <row r="28" spans="1:13" ht="9" customHeight="1">
      <c r="A28" s="12" t="s">
        <v>33</v>
      </c>
      <c r="B28" s="12"/>
      <c r="C28" s="32">
        <v>63951</v>
      </c>
      <c r="D28" s="32">
        <v>47053</v>
      </c>
      <c r="E28" s="32">
        <v>36257</v>
      </c>
      <c r="F28" s="32">
        <f>12310+5018</f>
        <v>17328</v>
      </c>
      <c r="G28" s="32">
        <v>164589</v>
      </c>
      <c r="H28" s="20"/>
      <c r="I28" s="33">
        <f>14.7*10</f>
        <v>147</v>
      </c>
      <c r="J28" s="33">
        <v>147</v>
      </c>
      <c r="K28" s="33">
        <f>11.5*10</f>
        <v>115</v>
      </c>
      <c r="L28" s="33">
        <v>28.1</v>
      </c>
      <c r="M28" s="33">
        <f>9.8*10</f>
        <v>98</v>
      </c>
    </row>
    <row r="29" spans="1:13" ht="9" customHeight="1">
      <c r="A29" s="12" t="s">
        <v>34</v>
      </c>
      <c r="B29" s="12"/>
      <c r="C29" s="32">
        <v>64816</v>
      </c>
      <c r="D29" s="32">
        <v>48380</v>
      </c>
      <c r="E29" s="32">
        <v>36956</v>
      </c>
      <c r="F29" s="32">
        <f>12451+5090</f>
        <v>17541</v>
      </c>
      <c r="G29" s="32">
        <v>167693</v>
      </c>
      <c r="I29" s="33">
        <f>15.1*10</f>
        <v>151</v>
      </c>
      <c r="J29" s="33">
        <f>15.3*10</f>
        <v>153</v>
      </c>
      <c r="K29" s="33">
        <f>11.8*10</f>
        <v>118</v>
      </c>
      <c r="L29" s="33">
        <v>29</v>
      </c>
      <c r="M29" s="33">
        <f>10.1*10</f>
        <v>101</v>
      </c>
    </row>
    <row r="30" spans="1:13" ht="10.5" customHeight="1">
      <c r="A30" s="11"/>
      <c r="B30" s="11"/>
      <c r="C30" s="64" t="s">
        <v>28</v>
      </c>
      <c r="D30" s="64"/>
      <c r="E30" s="64"/>
      <c r="F30" s="64"/>
      <c r="G30" s="64"/>
      <c r="H30" s="64"/>
      <c r="I30" s="64"/>
      <c r="J30" s="64"/>
      <c r="K30" s="64"/>
      <c r="L30" s="64"/>
      <c r="M30" s="64"/>
    </row>
    <row r="31" spans="1:13" ht="9" customHeight="1">
      <c r="A31" s="9" t="s">
        <v>0</v>
      </c>
      <c r="B31" s="9"/>
      <c r="C31" s="13">
        <v>6023</v>
      </c>
      <c r="D31" s="13">
        <v>4874</v>
      </c>
      <c r="E31" s="13">
        <v>5353</v>
      </c>
      <c r="F31" s="13">
        <v>3006</v>
      </c>
      <c r="G31" s="13">
        <v>19256</v>
      </c>
      <c r="H31" s="11"/>
      <c r="I31" s="14">
        <v>10.7</v>
      </c>
      <c r="J31" s="14">
        <v>12.1</v>
      </c>
      <c r="K31" s="14">
        <v>12.2</v>
      </c>
      <c r="L31" s="14">
        <v>2.4</v>
      </c>
      <c r="M31" s="14">
        <v>7.3</v>
      </c>
    </row>
    <row r="32" spans="1:13" ht="9" customHeight="1">
      <c r="A32" s="12" t="s">
        <v>3</v>
      </c>
      <c r="B32" s="12"/>
      <c r="C32" s="13">
        <v>7119</v>
      </c>
      <c r="D32" s="13">
        <v>5534</v>
      </c>
      <c r="E32" s="13">
        <v>5271</v>
      </c>
      <c r="F32" s="13">
        <v>2211</v>
      </c>
      <c r="G32" s="13">
        <v>20135</v>
      </c>
      <c r="H32" s="11"/>
      <c r="I32" s="14">
        <v>11.7</v>
      </c>
      <c r="J32" s="14">
        <v>13.2</v>
      </c>
      <c r="K32" s="14">
        <v>11</v>
      </c>
      <c r="L32" s="14">
        <v>1.7</v>
      </c>
      <c r="M32" s="14">
        <v>7.2</v>
      </c>
    </row>
    <row r="33" spans="1:13" ht="9" customHeight="1">
      <c r="A33" s="12" t="s">
        <v>4</v>
      </c>
      <c r="B33" s="12"/>
      <c r="C33" s="13">
        <v>8523</v>
      </c>
      <c r="D33" s="13">
        <v>6206</v>
      </c>
      <c r="E33" s="13">
        <v>6382</v>
      </c>
      <c r="F33" s="13">
        <v>2880</v>
      </c>
      <c r="G33" s="13">
        <v>23991</v>
      </c>
      <c r="H33" s="11"/>
      <c r="I33" s="14">
        <v>13.9</v>
      </c>
      <c r="J33" s="14">
        <v>14.8</v>
      </c>
      <c r="K33" s="14">
        <v>13.2</v>
      </c>
      <c r="L33" s="14">
        <v>2.2</v>
      </c>
      <c r="M33" s="14">
        <v>8.5</v>
      </c>
    </row>
    <row r="34" spans="1:13" ht="9" customHeight="1">
      <c r="A34" s="12" t="s">
        <v>5</v>
      </c>
      <c r="B34" s="12"/>
      <c r="C34" s="13">
        <v>8853</v>
      </c>
      <c r="D34" s="13">
        <v>7199</v>
      </c>
      <c r="E34" s="13">
        <v>6513</v>
      </c>
      <c r="F34" s="13">
        <v>2603</v>
      </c>
      <c r="G34" s="13">
        <v>25168</v>
      </c>
      <c r="H34" s="11"/>
      <c r="I34" s="14">
        <v>14.494580700088411</v>
      </c>
      <c r="J34" s="14">
        <v>17</v>
      </c>
      <c r="K34" s="14">
        <v>13.4</v>
      </c>
      <c r="L34" s="14">
        <v>1.9933285140168593</v>
      </c>
      <c r="M34" s="14">
        <v>8.938671296061168</v>
      </c>
    </row>
    <row r="35" spans="1:13" ht="9" customHeight="1">
      <c r="A35" s="12" t="s">
        <v>6</v>
      </c>
      <c r="B35" s="12"/>
      <c r="C35" s="13">
        <v>11838</v>
      </c>
      <c r="D35" s="13">
        <v>9186</v>
      </c>
      <c r="E35" s="13">
        <v>8385</v>
      </c>
      <c r="F35" s="13">
        <v>3406</v>
      </c>
      <c r="G35" s="13">
        <v>32815</v>
      </c>
      <c r="H35" s="11"/>
      <c r="I35" s="14">
        <v>19.2</v>
      </c>
      <c r="J35" s="14">
        <v>21.3</v>
      </c>
      <c r="K35" s="14">
        <v>17.2</v>
      </c>
      <c r="L35" s="14">
        <v>2.7</v>
      </c>
      <c r="M35" s="14">
        <v>11.7</v>
      </c>
    </row>
    <row r="36" spans="1:13" ht="9" customHeight="1">
      <c r="A36" s="12" t="s">
        <v>7</v>
      </c>
      <c r="B36" s="12"/>
      <c r="C36" s="13">
        <v>15625</v>
      </c>
      <c r="D36" s="13">
        <v>11576</v>
      </c>
      <c r="E36" s="13">
        <v>10844</v>
      </c>
      <c r="F36" s="13">
        <v>3882</v>
      </c>
      <c r="G36" s="13">
        <v>41927</v>
      </c>
      <c r="H36" s="11"/>
      <c r="I36" s="14">
        <v>25.1</v>
      </c>
      <c r="J36" s="14">
        <v>26.4</v>
      </c>
      <c r="K36" s="14">
        <v>22.1</v>
      </c>
      <c r="L36" s="14">
        <v>3.1</v>
      </c>
      <c r="M36" s="14">
        <v>14.8</v>
      </c>
    </row>
    <row r="37" spans="1:13" ht="9" customHeight="1">
      <c r="A37" s="12" t="s">
        <v>16</v>
      </c>
      <c r="B37" s="12"/>
      <c r="C37" s="13">
        <v>20090</v>
      </c>
      <c r="D37" s="13">
        <v>16486</v>
      </c>
      <c r="E37" s="13">
        <v>14886</v>
      </c>
      <c r="F37" s="13">
        <v>5806</v>
      </c>
      <c r="G37" s="13">
        <v>57268</v>
      </c>
      <c r="H37" s="11"/>
      <c r="I37" s="14">
        <v>32</v>
      </c>
      <c r="J37" s="14">
        <v>37</v>
      </c>
      <c r="K37" s="14">
        <v>30.1</v>
      </c>
      <c r="L37" s="14">
        <v>4.6</v>
      </c>
      <c r="M37" s="14">
        <v>20.3</v>
      </c>
    </row>
    <row r="38" spans="1:13" ht="9" customHeight="1">
      <c r="A38" s="12" t="s">
        <v>8</v>
      </c>
      <c r="B38" s="12"/>
      <c r="C38" s="13">
        <v>25434</v>
      </c>
      <c r="D38" s="13">
        <v>19192</v>
      </c>
      <c r="E38" s="13">
        <v>17559</v>
      </c>
      <c r="F38" s="13">
        <v>7703</v>
      </c>
      <c r="G38" s="13">
        <v>69888</v>
      </c>
      <c r="H38" s="11"/>
      <c r="I38" s="14">
        <v>40.2</v>
      </c>
      <c r="J38" s="14">
        <v>42.5</v>
      </c>
      <c r="K38" s="14">
        <v>35.5</v>
      </c>
      <c r="L38" s="14">
        <v>6.3</v>
      </c>
      <c r="M38" s="14">
        <v>24.9</v>
      </c>
    </row>
    <row r="39" spans="1:13" ht="9" customHeight="1">
      <c r="A39" s="27" t="s">
        <v>2</v>
      </c>
      <c r="B39" s="27"/>
      <c r="C39" s="13">
        <v>30992</v>
      </c>
      <c r="D39" s="13">
        <v>23956</v>
      </c>
      <c r="E39" s="13">
        <v>20477</v>
      </c>
      <c r="F39" s="13">
        <v>8702</v>
      </c>
      <c r="G39" s="13">
        <v>84127</v>
      </c>
      <c r="H39" s="11"/>
      <c r="I39" s="14">
        <v>48.8</v>
      </c>
      <c r="J39" s="14">
        <v>52.7</v>
      </c>
      <c r="K39" s="14">
        <v>41.6</v>
      </c>
      <c r="L39" s="14">
        <v>7.3</v>
      </c>
      <c r="M39" s="14">
        <v>30.3</v>
      </c>
    </row>
    <row r="40" spans="1:13" ht="9" customHeight="1">
      <c r="A40" s="12" t="s">
        <v>9</v>
      </c>
      <c r="B40" s="12"/>
      <c r="C40" s="13">
        <v>38116</v>
      </c>
      <c r="D40" s="13">
        <v>29307</v>
      </c>
      <c r="E40" s="13">
        <v>23145</v>
      </c>
      <c r="F40" s="13">
        <v>10371</v>
      </c>
      <c r="G40" s="13">
        <v>100939</v>
      </c>
      <c r="H40" s="11"/>
      <c r="I40" s="14">
        <v>59.41560212933447</v>
      </c>
      <c r="J40" s="14">
        <v>63.37758612859766</v>
      </c>
      <c r="K40" s="14">
        <v>46.963551252057</v>
      </c>
      <c r="L40" s="14">
        <v>8.906549504304273</v>
      </c>
      <c r="M40" s="14">
        <v>36.55637955705282</v>
      </c>
    </row>
    <row r="41" spans="1:13" ht="9" customHeight="1">
      <c r="A41" s="12" t="s">
        <v>10</v>
      </c>
      <c r="B41" s="12"/>
      <c r="C41" s="13">
        <v>46390</v>
      </c>
      <c r="D41" s="13">
        <v>35818</v>
      </c>
      <c r="E41" s="13">
        <v>29572</v>
      </c>
      <c r="F41" s="13">
        <v>12034</v>
      </c>
      <c r="G41" s="13">
        <v>123814</v>
      </c>
      <c r="H41" s="11"/>
      <c r="I41" s="14">
        <v>71.4</v>
      </c>
      <c r="J41" s="14">
        <v>76</v>
      </c>
      <c r="K41" s="14">
        <v>59.4</v>
      </c>
      <c r="L41" s="14">
        <v>10.5</v>
      </c>
      <c r="M41" s="14">
        <v>44.7</v>
      </c>
    </row>
    <row r="42" spans="1:13" ht="9" customHeight="1">
      <c r="A42" s="12" t="s">
        <v>11</v>
      </c>
      <c r="B42" s="12"/>
      <c r="C42" s="13">
        <v>54973</v>
      </c>
      <c r="D42" s="13">
        <v>43034</v>
      </c>
      <c r="E42" s="13">
        <v>35046</v>
      </c>
      <c r="F42" s="13">
        <v>14580</v>
      </c>
      <c r="G42" s="13">
        <v>147633</v>
      </c>
      <c r="H42" s="11"/>
      <c r="I42" s="14">
        <v>83.19712571660341</v>
      </c>
      <c r="J42" s="14">
        <v>89.19296471163692</v>
      </c>
      <c r="K42" s="14">
        <v>70.08639308855291</v>
      </c>
      <c r="L42" s="14">
        <v>12.925887147607781</v>
      </c>
      <c r="M42" s="14">
        <v>53.273129389043994</v>
      </c>
    </row>
    <row r="43" spans="1:13" ht="9" customHeight="1">
      <c r="A43" s="12" t="s">
        <v>12</v>
      </c>
      <c r="B43" s="12"/>
      <c r="C43" s="13">
        <v>61798</v>
      </c>
      <c r="D43" s="13">
        <v>48890</v>
      </c>
      <c r="E43" s="13">
        <v>38919</v>
      </c>
      <c r="F43" s="13">
        <v>16344</v>
      </c>
      <c r="G43" s="13">
        <v>165951</v>
      </c>
      <c r="H43" s="11"/>
      <c r="I43" s="14">
        <v>91.9</v>
      </c>
      <c r="J43" s="14">
        <v>99</v>
      </c>
      <c r="K43" s="14">
        <v>77.1</v>
      </c>
      <c r="L43" s="14">
        <v>14.6</v>
      </c>
      <c r="M43" s="14">
        <v>59.5</v>
      </c>
    </row>
    <row r="44" spans="1:13" ht="9" customHeight="1">
      <c r="A44" s="12" t="s">
        <v>13</v>
      </c>
      <c r="B44" s="12"/>
      <c r="C44" s="13">
        <v>71604</v>
      </c>
      <c r="D44" s="13">
        <v>55094</v>
      </c>
      <c r="E44" s="13">
        <v>44716</v>
      </c>
      <c r="F44" s="13">
        <v>19389</v>
      </c>
      <c r="G44" s="13">
        <v>190803</v>
      </c>
      <c r="H44" s="11"/>
      <c r="I44" s="14">
        <v>104.05864161648104</v>
      </c>
      <c r="J44" s="14">
        <v>108.74109104258733</v>
      </c>
      <c r="K44" s="14">
        <v>87.25498804819748</v>
      </c>
      <c r="L44" s="14">
        <v>17.42189395368898</v>
      </c>
      <c r="M44" s="14">
        <v>67.65703951917452</v>
      </c>
    </row>
    <row r="45" spans="1:13" ht="9" customHeight="1">
      <c r="A45" s="12" t="s">
        <v>14</v>
      </c>
      <c r="B45" s="12"/>
      <c r="C45" s="13">
        <v>80959</v>
      </c>
      <c r="D45" s="13">
        <v>62123</v>
      </c>
      <c r="E45" s="13">
        <v>51233</v>
      </c>
      <c r="F45" s="13">
        <v>23401</v>
      </c>
      <c r="G45" s="13">
        <v>217716</v>
      </c>
      <c r="H45" s="11"/>
      <c r="I45" s="14">
        <v>115.96268407656267</v>
      </c>
      <c r="J45" s="14">
        <v>120.46531650675209</v>
      </c>
      <c r="K45" s="14">
        <v>99.07505709583786</v>
      </c>
      <c r="L45" s="14">
        <v>21.29097883366815</v>
      </c>
      <c r="M45" s="14">
        <v>76.92992647495315</v>
      </c>
    </row>
    <row r="46" spans="1:13" ht="9" customHeight="1">
      <c r="A46" s="12" t="s">
        <v>15</v>
      </c>
      <c r="B46" s="12"/>
      <c r="C46" s="13">
        <v>87595</v>
      </c>
      <c r="D46" s="13">
        <v>66728</v>
      </c>
      <c r="E46" s="13">
        <v>53915</v>
      </c>
      <c r="F46" s="13">
        <v>25968</v>
      </c>
      <c r="G46" s="13">
        <v>234206</v>
      </c>
      <c r="H46" s="11"/>
      <c r="I46" s="14">
        <v>124.64390504893547</v>
      </c>
      <c r="J46" s="14">
        <v>128.27053533840945</v>
      </c>
      <c r="K46" s="14">
        <v>104.16264171065139</v>
      </c>
      <c r="L46" s="14">
        <v>24.075341132230808</v>
      </c>
      <c r="M46" s="14">
        <v>83.0755467965478</v>
      </c>
    </row>
    <row r="47" spans="1:13" s="4" customFormat="1" ht="9" customHeight="1">
      <c r="A47" s="12" t="s">
        <v>25</v>
      </c>
      <c r="B47" s="12"/>
      <c r="C47" s="19">
        <v>95607</v>
      </c>
      <c r="D47" s="19">
        <v>71857</v>
      </c>
      <c r="E47" s="19">
        <v>57968</v>
      </c>
      <c r="F47" s="19">
        <v>29221</v>
      </c>
      <c r="G47" s="19">
        <v>254653</v>
      </c>
      <c r="H47" s="20"/>
      <c r="I47" s="21">
        <v>133.783443412068</v>
      </c>
      <c r="J47" s="21">
        <v>120.425192796854</v>
      </c>
      <c r="K47" s="21">
        <v>110.760176931969</v>
      </c>
      <c r="L47" s="21">
        <v>27.5589994218656</v>
      </c>
      <c r="M47" s="21">
        <v>90.0609146247441</v>
      </c>
    </row>
    <row r="48" spans="1:13" ht="9" customHeight="1">
      <c r="A48" s="12" t="s">
        <v>31</v>
      </c>
      <c r="B48" s="12"/>
      <c r="C48" s="32">
        <v>95607</v>
      </c>
      <c r="D48" s="32">
        <v>71857</v>
      </c>
      <c r="E48" s="32">
        <v>57968</v>
      </c>
      <c r="F48" s="32">
        <v>29221</v>
      </c>
      <c r="G48" s="32">
        <v>254653</v>
      </c>
      <c r="H48" s="20"/>
      <c r="I48" s="33">
        <v>133.783443412068</v>
      </c>
      <c r="J48" s="33">
        <v>120.425192796854</v>
      </c>
      <c r="K48" s="33">
        <v>110.760176931969</v>
      </c>
      <c r="L48" s="33">
        <v>27.5589994218656</v>
      </c>
      <c r="M48" s="33">
        <v>90.0609146247441</v>
      </c>
    </row>
    <row r="49" spans="1:13" ht="9" customHeight="1">
      <c r="A49" s="27" t="s">
        <v>32</v>
      </c>
      <c r="B49" s="27"/>
      <c r="C49" s="32">
        <v>100767</v>
      </c>
      <c r="D49" s="32">
        <v>75992</v>
      </c>
      <c r="E49" s="32">
        <v>60591</v>
      </c>
      <c r="F49" s="32">
        <v>31405</v>
      </c>
      <c r="G49" s="32">
        <v>268755</v>
      </c>
      <c r="H49" s="20"/>
      <c r="I49" s="33">
        <v>140.3</v>
      </c>
      <c r="J49" s="33">
        <v>143</v>
      </c>
      <c r="K49" s="33">
        <v>115</v>
      </c>
      <c r="L49" s="33">
        <v>30</v>
      </c>
      <c r="M49" s="33">
        <v>95</v>
      </c>
    </row>
    <row r="50" spans="1:13" ht="9" customHeight="1">
      <c r="A50" s="12" t="s">
        <v>33</v>
      </c>
      <c r="B50" s="12"/>
      <c r="C50" s="32">
        <v>103175</v>
      </c>
      <c r="D50" s="32">
        <v>78607</v>
      </c>
      <c r="E50" s="32">
        <v>61607</v>
      </c>
      <c r="F50" s="32">
        <f>22500+10240</f>
        <v>32740</v>
      </c>
      <c r="G50" s="32">
        <v>276129</v>
      </c>
      <c r="H50" s="19"/>
      <c r="I50" s="33">
        <v>143</v>
      </c>
      <c r="J50" s="33">
        <v>147</v>
      </c>
      <c r="K50" s="33">
        <v>116</v>
      </c>
      <c r="L50" s="33">
        <v>32</v>
      </c>
      <c r="M50" s="33">
        <v>98</v>
      </c>
    </row>
    <row r="51" spans="1:13" ht="9" customHeight="1">
      <c r="A51" s="12" t="s">
        <v>34</v>
      </c>
      <c r="B51" s="12"/>
      <c r="C51" s="32">
        <v>107191</v>
      </c>
      <c r="D51" s="32">
        <v>80433</v>
      </c>
      <c r="E51" s="32">
        <v>62639</v>
      </c>
      <c r="F51" s="32">
        <f>23002+10118</f>
        <v>33120</v>
      </c>
      <c r="G51" s="32">
        <v>283383</v>
      </c>
      <c r="H51" s="19"/>
      <c r="I51" s="33">
        <v>147</v>
      </c>
      <c r="J51" s="33">
        <v>150</v>
      </c>
      <c r="K51" s="33">
        <v>117</v>
      </c>
      <c r="L51" s="33">
        <v>32.3</v>
      </c>
      <c r="M51" s="33">
        <v>100</v>
      </c>
    </row>
    <row r="52" spans="1:13" ht="9" customHeight="1">
      <c r="A52" s="11"/>
      <c r="B52" s="11"/>
      <c r="C52" s="64" t="s">
        <v>22</v>
      </c>
      <c r="D52" s="64"/>
      <c r="E52" s="64"/>
      <c r="F52" s="64"/>
      <c r="G52" s="64"/>
      <c r="H52" s="64"/>
      <c r="I52" s="64"/>
      <c r="J52" s="64"/>
      <c r="K52" s="64"/>
      <c r="L52" s="64"/>
      <c r="M52" s="64"/>
    </row>
    <row r="53" spans="1:13" ht="9" customHeight="1">
      <c r="A53" s="9" t="s">
        <v>0</v>
      </c>
      <c r="B53" s="9"/>
      <c r="C53" s="13">
        <v>2957</v>
      </c>
      <c r="D53" s="13">
        <v>1880</v>
      </c>
      <c r="E53" s="13">
        <v>2738</v>
      </c>
      <c r="F53" s="13">
        <v>926</v>
      </c>
      <c r="G53" s="13">
        <v>8501</v>
      </c>
      <c r="H53" s="11"/>
      <c r="I53" s="14">
        <v>6.9</v>
      </c>
      <c r="J53" s="14">
        <v>6.4</v>
      </c>
      <c r="K53" s="14">
        <v>7.9</v>
      </c>
      <c r="L53" s="14">
        <v>1</v>
      </c>
      <c r="M53" s="14">
        <v>4.3</v>
      </c>
    </row>
    <row r="54" spans="1:13" ht="9" customHeight="1">
      <c r="A54" s="12" t="s">
        <v>3</v>
      </c>
      <c r="B54" s="12"/>
      <c r="C54" s="13">
        <v>3189</v>
      </c>
      <c r="D54" s="13">
        <v>2172</v>
      </c>
      <c r="E54" s="13">
        <v>2852</v>
      </c>
      <c r="F54" s="13">
        <v>876</v>
      </c>
      <c r="G54" s="13">
        <v>9089</v>
      </c>
      <c r="H54" s="11"/>
      <c r="I54" s="14">
        <v>7.6</v>
      </c>
      <c r="J54" s="14">
        <v>7.6</v>
      </c>
      <c r="K54" s="14">
        <v>8.5</v>
      </c>
      <c r="L54" s="14">
        <v>1</v>
      </c>
      <c r="M54" s="14">
        <v>4.7</v>
      </c>
    </row>
    <row r="55" spans="1:13" ht="9" customHeight="1">
      <c r="A55" s="12" t="s">
        <v>4</v>
      </c>
      <c r="B55" s="12"/>
      <c r="C55" s="13">
        <v>3202</v>
      </c>
      <c r="D55" s="13">
        <v>2474</v>
      </c>
      <c r="E55" s="13">
        <v>2854</v>
      </c>
      <c r="F55" s="13">
        <v>941</v>
      </c>
      <c r="G55" s="13">
        <v>9471</v>
      </c>
      <c r="H55" s="11"/>
      <c r="I55" s="14">
        <v>7.9</v>
      </c>
      <c r="J55" s="14">
        <v>8.9</v>
      </c>
      <c r="K55" s="14">
        <v>8.7</v>
      </c>
      <c r="L55" s="14">
        <v>1.1</v>
      </c>
      <c r="M55" s="14">
        <v>5</v>
      </c>
    </row>
    <row r="56" spans="1:13" ht="9" customHeight="1">
      <c r="A56" s="12" t="s">
        <v>5</v>
      </c>
      <c r="B56" s="12"/>
      <c r="C56" s="13">
        <v>4221</v>
      </c>
      <c r="D56" s="13">
        <v>3155</v>
      </c>
      <c r="E56" s="13">
        <v>3449</v>
      </c>
      <c r="F56" s="13">
        <v>1166</v>
      </c>
      <c r="G56" s="13">
        <v>11991</v>
      </c>
      <c r="H56" s="11"/>
      <c r="I56" s="14">
        <v>10.656157774753918</v>
      </c>
      <c r="J56" s="14">
        <v>11.52385126744101</v>
      </c>
      <c r="K56" s="14">
        <v>10.761478338195602</v>
      </c>
      <c r="L56" s="14">
        <v>1.3528832308615173</v>
      </c>
      <c r="M56" s="14">
        <v>6.473758629383662</v>
      </c>
    </row>
    <row r="57" spans="1:13" ht="9" customHeight="1">
      <c r="A57" s="12" t="s">
        <v>6</v>
      </c>
      <c r="B57" s="12"/>
      <c r="C57" s="13">
        <v>5352</v>
      </c>
      <c r="D57" s="13">
        <v>4077</v>
      </c>
      <c r="E57" s="13">
        <v>4241</v>
      </c>
      <c r="F57" s="13">
        <v>1534</v>
      </c>
      <c r="G57" s="13">
        <v>15204</v>
      </c>
      <c r="H57" s="11"/>
      <c r="I57" s="14">
        <v>13.89108784971047</v>
      </c>
      <c r="J57" s="14">
        <v>15.210132626984274</v>
      </c>
      <c r="K57" s="14">
        <v>13.632666968829056</v>
      </c>
      <c r="L57" s="14">
        <v>1.8275219564730494</v>
      </c>
      <c r="M57" s="14">
        <v>8.428839670763002</v>
      </c>
    </row>
    <row r="58" spans="1:13" ht="9" customHeight="1">
      <c r="A58" s="12" t="s">
        <v>7</v>
      </c>
      <c r="B58" s="12"/>
      <c r="C58" s="13">
        <v>7542</v>
      </c>
      <c r="D58" s="13">
        <v>5664</v>
      </c>
      <c r="E58" s="13">
        <v>5636</v>
      </c>
      <c r="F58" s="13">
        <v>1933</v>
      </c>
      <c r="G58" s="13">
        <v>20775</v>
      </c>
      <c r="H58" s="11"/>
      <c r="I58" s="14">
        <v>19.89416872303084</v>
      </c>
      <c r="J58" s="14">
        <v>21.495295175989643</v>
      </c>
      <c r="K58" s="14">
        <v>18.3948290672267</v>
      </c>
      <c r="L58" s="14">
        <v>2.340050188873751</v>
      </c>
      <c r="M58" s="14">
        <v>11.69965898764457</v>
      </c>
    </row>
    <row r="59" spans="1:13" ht="9" customHeight="1">
      <c r="A59" s="12" t="s">
        <v>16</v>
      </c>
      <c r="B59" s="12"/>
      <c r="C59" s="13">
        <v>10504</v>
      </c>
      <c r="D59" s="13">
        <v>7963</v>
      </c>
      <c r="E59" s="13">
        <v>7746</v>
      </c>
      <c r="F59" s="13">
        <v>2958</v>
      </c>
      <c r="G59" s="13">
        <v>29171</v>
      </c>
      <c r="H59" s="11"/>
      <c r="I59" s="14">
        <v>27.6</v>
      </c>
      <c r="J59" s="14">
        <v>30.2</v>
      </c>
      <c r="K59" s="14">
        <v>25.3</v>
      </c>
      <c r="L59" s="14">
        <v>3.6</v>
      </c>
      <c r="M59" s="14">
        <v>16.4</v>
      </c>
    </row>
    <row r="60" spans="1:13" ht="9" customHeight="1">
      <c r="A60" s="12" t="s">
        <v>8</v>
      </c>
      <c r="B60" s="12"/>
      <c r="C60" s="13">
        <v>13488</v>
      </c>
      <c r="D60" s="13">
        <v>10260</v>
      </c>
      <c r="E60" s="13">
        <v>9540</v>
      </c>
      <c r="F60" s="13">
        <v>3591</v>
      </c>
      <c r="G60" s="13">
        <v>36879</v>
      </c>
      <c r="H60" s="11"/>
      <c r="I60" s="14">
        <v>34.9</v>
      </c>
      <c r="J60" s="14">
        <v>38.1</v>
      </c>
      <c r="K60" s="14">
        <v>30.8</v>
      </c>
      <c r="L60" s="14">
        <v>4.4</v>
      </c>
      <c r="M60" s="14">
        <v>20.7</v>
      </c>
    </row>
    <row r="61" spans="1:13" ht="9" customHeight="1">
      <c r="A61" s="27" t="s">
        <v>2</v>
      </c>
      <c r="B61" s="27"/>
      <c r="C61" s="13">
        <v>16713</v>
      </c>
      <c r="D61" s="13">
        <v>12796</v>
      </c>
      <c r="E61" s="13">
        <v>11690</v>
      </c>
      <c r="F61" s="13">
        <v>4594</v>
      </c>
      <c r="G61" s="13">
        <v>45793</v>
      </c>
      <c r="H61" s="11"/>
      <c r="I61" s="14">
        <v>42.4</v>
      </c>
      <c r="J61" s="14">
        <v>45.9</v>
      </c>
      <c r="K61" s="14">
        <v>37.1</v>
      </c>
      <c r="L61" s="14">
        <v>5.7</v>
      </c>
      <c r="M61" s="14">
        <v>25.5</v>
      </c>
    </row>
    <row r="62" spans="1:13" ht="9" customHeight="1">
      <c r="A62" s="12" t="s">
        <v>9</v>
      </c>
      <c r="B62" s="12"/>
      <c r="C62" s="13">
        <v>21287</v>
      </c>
      <c r="D62" s="13">
        <v>16029</v>
      </c>
      <c r="E62" s="13">
        <v>13630</v>
      </c>
      <c r="F62" s="13">
        <v>5523</v>
      </c>
      <c r="G62" s="13">
        <v>56469</v>
      </c>
      <c r="H62" s="11"/>
      <c r="I62" s="14">
        <v>52.88015137294661</v>
      </c>
      <c r="J62" s="14">
        <v>55.67112466705554</v>
      </c>
      <c r="K62" s="14">
        <v>42.80693777411501</v>
      </c>
      <c r="L62" s="14">
        <v>6.823414795824848</v>
      </c>
      <c r="M62" s="14">
        <v>31.123576302503324</v>
      </c>
    </row>
    <row r="63" spans="1:13" ht="9" customHeight="1">
      <c r="A63" s="12" t="s">
        <v>10</v>
      </c>
      <c r="B63" s="12"/>
      <c r="C63" s="13">
        <v>26143</v>
      </c>
      <c r="D63" s="13">
        <v>19368</v>
      </c>
      <c r="E63" s="13">
        <v>18212</v>
      </c>
      <c r="F63" s="13">
        <v>7724</v>
      </c>
      <c r="G63" s="13">
        <v>71447</v>
      </c>
      <c r="H63" s="11"/>
      <c r="I63" s="14">
        <v>64.80712548680333</v>
      </c>
      <c r="J63" s="14">
        <v>66.52766661972267</v>
      </c>
      <c r="K63" s="14">
        <v>56.66018511316792</v>
      </c>
      <c r="L63" s="14">
        <v>9.788961944206465</v>
      </c>
      <c r="M63" s="14">
        <v>39.58280355523349</v>
      </c>
    </row>
    <row r="64" spans="1:13" ht="9" customHeight="1">
      <c r="A64" s="12" t="s">
        <v>11</v>
      </c>
      <c r="B64" s="12"/>
      <c r="C64" s="13">
        <v>31114</v>
      </c>
      <c r="D64" s="13">
        <v>23922</v>
      </c>
      <c r="E64" s="13">
        <v>21002</v>
      </c>
      <c r="F64" s="13">
        <v>8951</v>
      </c>
      <c r="G64" s="13">
        <v>84989</v>
      </c>
      <c r="H64" s="11"/>
      <c r="I64" s="14">
        <v>76.514853433012</v>
      </c>
      <c r="J64" s="14">
        <v>81.60383151172788</v>
      </c>
      <c r="K64" s="14">
        <v>65.8050163713556</v>
      </c>
      <c r="L64" s="14">
        <v>11.575052922471327</v>
      </c>
      <c r="M64" s="14">
        <v>47.42044052037558</v>
      </c>
    </row>
    <row r="65" spans="1:13" ht="9" customHeight="1">
      <c r="A65" s="12" t="s">
        <v>12</v>
      </c>
      <c r="B65" s="12"/>
      <c r="C65" s="13">
        <v>35727</v>
      </c>
      <c r="D65" s="13">
        <v>27764</v>
      </c>
      <c r="E65" s="13">
        <v>24122</v>
      </c>
      <c r="F65" s="13">
        <v>10537</v>
      </c>
      <c r="G65" s="13">
        <v>98150</v>
      </c>
      <c r="H65" s="11"/>
      <c r="I65" s="14">
        <v>88</v>
      </c>
      <c r="J65" s="14">
        <v>94.5</v>
      </c>
      <c r="K65" s="14">
        <v>76.3</v>
      </c>
      <c r="L65" s="14">
        <v>14.1</v>
      </c>
      <c r="M65" s="14">
        <v>55.6</v>
      </c>
    </row>
    <row r="66" spans="1:13" ht="9" customHeight="1">
      <c r="A66" s="12" t="s">
        <v>13</v>
      </c>
      <c r="B66" s="12"/>
      <c r="C66" s="13">
        <v>41019</v>
      </c>
      <c r="D66" s="13">
        <v>32043</v>
      </c>
      <c r="E66" s="13">
        <v>27302</v>
      </c>
      <c r="F66" s="13">
        <v>12712</v>
      </c>
      <c r="G66" s="13">
        <v>113076</v>
      </c>
      <c r="H66" s="11"/>
      <c r="I66" s="14">
        <v>101.20127010443575</v>
      </c>
      <c r="J66" s="14">
        <v>108.76265214823464</v>
      </c>
      <c r="K66" s="14">
        <v>87.73361783079255</v>
      </c>
      <c r="L66" s="14">
        <v>17.682472207693934</v>
      </c>
      <c r="M66" s="14">
        <v>65.36067850807298</v>
      </c>
    </row>
    <row r="67" spans="1:13" ht="9" customHeight="1">
      <c r="A67" s="12" t="s">
        <v>14</v>
      </c>
      <c r="B67" s="12"/>
      <c r="C67" s="13">
        <v>45849</v>
      </c>
      <c r="D67" s="13">
        <v>35315</v>
      </c>
      <c r="E67" s="13">
        <v>30680</v>
      </c>
      <c r="F67" s="13">
        <v>14552</v>
      </c>
      <c r="G67" s="13">
        <v>126396</v>
      </c>
      <c r="H67" s="11"/>
      <c r="I67" s="14">
        <v>111.49614800980507</v>
      </c>
      <c r="J67" s="14">
        <v>117.68685266399177</v>
      </c>
      <c r="K67" s="14">
        <v>98.11320754716982</v>
      </c>
      <c r="L67" s="14">
        <v>20.689645367080548</v>
      </c>
      <c r="M67" s="14">
        <v>73.17382401485753</v>
      </c>
    </row>
    <row r="68" spans="1:13" ht="9" customHeight="1">
      <c r="A68" s="12" t="s">
        <v>15</v>
      </c>
      <c r="B68" s="12"/>
      <c r="C68" s="13">
        <v>51004</v>
      </c>
      <c r="D68" s="13">
        <v>39349</v>
      </c>
      <c r="E68" s="13">
        <v>33603</v>
      </c>
      <c r="F68" s="13">
        <v>16094</v>
      </c>
      <c r="G68" s="13">
        <v>140050</v>
      </c>
      <c r="H68" s="11"/>
      <c r="I68" s="14">
        <v>120.42992472539409</v>
      </c>
      <c r="J68" s="14">
        <v>126.92325060802136</v>
      </c>
      <c r="K68" s="14">
        <v>105.17337973903055</v>
      </c>
      <c r="L68" s="14">
        <v>22.81720292906308</v>
      </c>
      <c r="M68" s="14">
        <v>79.6469940581807</v>
      </c>
    </row>
    <row r="69" spans="1:13" s="4" customFormat="1" ht="9" customHeight="1">
      <c r="A69" s="12" t="s">
        <v>25</v>
      </c>
      <c r="B69" s="12"/>
      <c r="C69" s="19">
        <v>58039</v>
      </c>
      <c r="D69" s="19">
        <v>43841</v>
      </c>
      <c r="E69" s="19">
        <v>36996</v>
      </c>
      <c r="F69" s="19">
        <v>18683</v>
      </c>
      <c r="G69" s="19">
        <v>157559</v>
      </c>
      <c r="H69" s="20"/>
      <c r="I69" s="21">
        <v>131.93680381905</v>
      </c>
      <c r="J69" s="21">
        <v>121.177766511954</v>
      </c>
      <c r="K69" s="21">
        <v>113.352533856241</v>
      </c>
      <c r="L69" s="21">
        <v>26.7753368235046</v>
      </c>
      <c r="M69" s="21">
        <v>88.1465224253091</v>
      </c>
    </row>
    <row r="70" spans="1:13" ht="9" customHeight="1">
      <c r="A70" s="12" t="s">
        <v>31</v>
      </c>
      <c r="B70" s="12"/>
      <c r="C70" s="32">
        <v>58039</v>
      </c>
      <c r="D70" s="32">
        <v>43841</v>
      </c>
      <c r="E70" s="32">
        <v>36996</v>
      </c>
      <c r="F70" s="32">
        <v>18683</v>
      </c>
      <c r="G70" s="32">
        <v>157559</v>
      </c>
      <c r="H70" s="20"/>
      <c r="I70" s="33">
        <v>131.93680381905</v>
      </c>
      <c r="J70" s="33">
        <v>121.177766511954</v>
      </c>
      <c r="K70" s="33">
        <v>113.352533856241</v>
      </c>
      <c r="L70" s="33">
        <v>26.7753368235046</v>
      </c>
      <c r="M70" s="33">
        <v>88.1465224253091</v>
      </c>
    </row>
    <row r="71" spans="1:13" ht="9" customHeight="1">
      <c r="A71" s="27" t="s">
        <v>32</v>
      </c>
      <c r="B71" s="27"/>
      <c r="C71" s="32">
        <v>61335</v>
      </c>
      <c r="D71" s="32">
        <v>45329</v>
      </c>
      <c r="E71" s="32">
        <v>39010</v>
      </c>
      <c r="F71" s="32">
        <v>20369</v>
      </c>
      <c r="G71" s="32">
        <v>166043</v>
      </c>
      <c r="H71" s="20"/>
      <c r="I71" s="33">
        <v>137.8</v>
      </c>
      <c r="J71" s="33">
        <v>138.1</v>
      </c>
      <c r="K71" s="33">
        <v>119</v>
      </c>
      <c r="L71" s="33">
        <v>29</v>
      </c>
      <c r="M71" s="33">
        <v>93</v>
      </c>
    </row>
    <row r="72" spans="1:13" ht="9" customHeight="1">
      <c r="A72" s="12" t="s">
        <v>33</v>
      </c>
      <c r="B72" s="12"/>
      <c r="C72" s="32">
        <v>62855</v>
      </c>
      <c r="D72" s="32">
        <v>45728</v>
      </c>
      <c r="E72" s="32">
        <v>39890</v>
      </c>
      <c r="F72" s="32">
        <v>22319</v>
      </c>
      <c r="G72" s="32">
        <v>170792</v>
      </c>
      <c r="H72" s="20"/>
      <c r="I72" s="33">
        <v>141</v>
      </c>
      <c r="J72" s="33">
        <v>139</v>
      </c>
      <c r="K72" s="33">
        <v>122</v>
      </c>
      <c r="L72" s="33">
        <v>32.9</v>
      </c>
      <c r="M72" s="33">
        <v>96</v>
      </c>
    </row>
    <row r="73" spans="1:13" ht="9" customHeight="1">
      <c r="A73" s="12" t="s">
        <v>34</v>
      </c>
      <c r="B73" s="12"/>
      <c r="C73" s="32">
        <v>62440</v>
      </c>
      <c r="D73" s="32">
        <v>45372</v>
      </c>
      <c r="E73" s="32">
        <v>39581</v>
      </c>
      <c r="F73" s="32">
        <f>15197+7212</f>
        <v>22409</v>
      </c>
      <c r="G73" s="32">
        <v>169802</v>
      </c>
      <c r="H73" s="19"/>
      <c r="I73" s="33">
        <v>141</v>
      </c>
      <c r="J73" s="33">
        <v>139</v>
      </c>
      <c r="K73" s="33">
        <v>122</v>
      </c>
      <c r="L73" s="33">
        <v>33.6</v>
      </c>
      <c r="M73" s="33">
        <v>96</v>
      </c>
    </row>
    <row r="74" spans="1:13" s="4" customFormat="1" ht="3" customHeight="1">
      <c r="A74" s="15"/>
      <c r="B74" s="15"/>
      <c r="C74" s="23"/>
      <c r="D74" s="23"/>
      <c r="E74" s="23"/>
      <c r="F74" s="23"/>
      <c r="G74" s="23"/>
      <c r="H74" s="24"/>
      <c r="I74" s="25"/>
      <c r="J74" s="25"/>
      <c r="K74" s="25"/>
      <c r="L74" s="25"/>
      <c r="M74" s="25"/>
    </row>
    <row r="75" spans="1:13" s="4" customFormat="1" ht="3" customHeight="1">
      <c r="A75" s="12"/>
      <c r="B75" s="12"/>
      <c r="C75" s="19"/>
      <c r="D75" s="19"/>
      <c r="E75" s="19"/>
      <c r="F75" s="19"/>
      <c r="G75" s="19"/>
      <c r="H75" s="20"/>
      <c r="I75" s="21"/>
      <c r="J75" s="21"/>
      <c r="K75" s="21"/>
      <c r="L75" s="21"/>
      <c r="M75" s="21"/>
    </row>
    <row r="76" spans="1:13" s="5" customFormat="1" ht="9" customHeight="1">
      <c r="A76" s="29" t="s">
        <v>35</v>
      </c>
      <c r="B76" s="29"/>
      <c r="C76" s="29"/>
      <c r="D76" s="29"/>
      <c r="E76" s="29"/>
      <c r="F76" s="29"/>
      <c r="G76" s="29"/>
      <c r="H76" s="29"/>
      <c r="I76" s="29"/>
      <c r="J76" s="29"/>
      <c r="K76" s="29"/>
      <c r="L76" s="29"/>
      <c r="M76" s="29"/>
    </row>
    <row r="77" spans="1:13" ht="28.5" customHeight="1">
      <c r="A77" s="63" t="s">
        <v>30</v>
      </c>
      <c r="B77" s="63"/>
      <c r="C77" s="63"/>
      <c r="D77" s="63"/>
      <c r="E77" s="63"/>
      <c r="F77" s="63"/>
      <c r="G77" s="63"/>
      <c r="H77" s="63"/>
      <c r="I77" s="63"/>
      <c r="J77" s="63"/>
      <c r="K77" s="63"/>
      <c r="L77" s="63"/>
      <c r="M77" s="63"/>
    </row>
    <row r="78" spans="1:13" ht="9" customHeight="1">
      <c r="A78" s="26" t="s">
        <v>29</v>
      </c>
      <c r="B78" s="26"/>
      <c r="C78" s="18"/>
      <c r="D78" s="18"/>
      <c r="E78" s="18"/>
      <c r="F78" s="18"/>
      <c r="G78" s="18"/>
      <c r="H78" s="18"/>
      <c r="I78" s="18"/>
      <c r="J78" s="18"/>
      <c r="K78" s="18"/>
      <c r="L78" s="18"/>
      <c r="M78" s="18"/>
    </row>
    <row r="79" spans="1:13" ht="10.5" customHeight="1">
      <c r="A79" s="16"/>
      <c r="B79" s="16"/>
      <c r="C79" s="7"/>
      <c r="D79" s="7"/>
      <c r="E79" s="7"/>
      <c r="F79" s="7"/>
      <c r="G79" s="7"/>
      <c r="H79" s="7"/>
      <c r="I79" s="7"/>
      <c r="J79" s="7"/>
      <c r="K79" s="7"/>
      <c r="L79" s="7"/>
      <c r="M79" s="7"/>
    </row>
    <row r="80" spans="1:13" ht="10.5" customHeight="1">
      <c r="A80" s="16"/>
      <c r="B80" s="16"/>
      <c r="C80" s="7"/>
      <c r="D80" s="7"/>
      <c r="E80" s="7"/>
      <c r="F80" s="7"/>
      <c r="G80" s="7"/>
      <c r="H80" s="7"/>
      <c r="I80" s="7"/>
      <c r="J80" s="7"/>
      <c r="K80" s="7"/>
      <c r="L80" s="7"/>
      <c r="M80" s="7"/>
    </row>
    <row r="81" spans="1:2" ht="9.75" customHeight="1">
      <c r="A81" s="2"/>
      <c r="B81" s="2"/>
    </row>
    <row r="82" spans="1:2" ht="9.75" customHeight="1">
      <c r="A82" s="3"/>
      <c r="B82" s="3"/>
    </row>
  </sheetData>
  <sheetProtection/>
  <mergeCells count="8">
    <mergeCell ref="A4:M4"/>
    <mergeCell ref="A77:M77"/>
    <mergeCell ref="C52:M52"/>
    <mergeCell ref="C8:M8"/>
    <mergeCell ref="C30:M30"/>
    <mergeCell ref="A6:A7"/>
    <mergeCell ref="C6:G6"/>
    <mergeCell ref="I6:M6"/>
  </mergeCells>
  <printOptions/>
  <pageMargins left="0.5905511811023623" right="0.5905511811023623" top="0.7874015748031497" bottom="0.7874015748031497" header="0" footer="0"/>
  <pageSetup fitToHeight="2" horizontalDpi="600" verticalDpi="600" orientation="portrait" paperSize="9" scale="95" r:id="rId2"/>
  <rowBreaks count="1" manualBreakCount="1">
    <brk id="81" max="255" man="1"/>
  </rowBreaks>
  <drawing r:id="rId1"/>
</worksheet>
</file>

<file path=xl/worksheets/sheet2.xml><?xml version="1.0" encoding="utf-8"?>
<worksheet xmlns="http://schemas.openxmlformats.org/spreadsheetml/2006/main" xmlns:r="http://schemas.openxmlformats.org/officeDocument/2006/relationships">
  <dimension ref="A3:X71"/>
  <sheetViews>
    <sheetView tabSelected="1" zoomScalePageLayoutView="0" workbookViewId="0" topLeftCell="A1">
      <selection activeCell="A4" sqref="A4:M4"/>
    </sheetView>
  </sheetViews>
  <sheetFormatPr defaultColWidth="9.140625" defaultRowHeight="12.75"/>
  <cols>
    <col min="1" max="1" width="9.8515625" style="4" customWidth="1"/>
    <col min="2" max="2" width="0.85546875" style="4" customWidth="1"/>
    <col min="3" max="6" width="8.28125" style="4" customWidth="1"/>
    <col min="7" max="7" width="8.8515625" style="4" customWidth="1"/>
    <col min="8" max="8" width="0.71875" style="4" customWidth="1"/>
    <col min="9" max="12" width="8.28125" style="4" customWidth="1"/>
    <col min="13" max="13" width="8.00390625" style="4" customWidth="1"/>
    <col min="14" max="14" width="9.140625" style="4" customWidth="1"/>
  </cols>
  <sheetData>
    <row r="1" s="37" customFormat="1" ht="12.75" customHeight="1"/>
    <row r="2" s="37" customFormat="1" ht="12.75" customHeight="1"/>
    <row r="3" ht="12.75" customHeight="1">
      <c r="A3" s="39"/>
    </row>
    <row r="4" spans="1:13" s="43" customFormat="1" ht="24" customHeight="1">
      <c r="A4" s="71" t="s">
        <v>38</v>
      </c>
      <c r="B4" s="71"/>
      <c r="C4" s="71"/>
      <c r="D4" s="71"/>
      <c r="E4" s="71"/>
      <c r="F4" s="71"/>
      <c r="G4" s="71"/>
      <c r="H4" s="71"/>
      <c r="I4" s="71"/>
      <c r="J4" s="71"/>
      <c r="K4" s="71"/>
      <c r="L4" s="71"/>
      <c r="M4" s="71"/>
    </row>
    <row r="5" spans="1:13" s="43" customFormat="1" ht="6" customHeight="1">
      <c r="A5" s="44"/>
      <c r="B5" s="44"/>
      <c r="C5" s="42"/>
      <c r="D5" s="42"/>
      <c r="E5" s="42"/>
      <c r="F5" s="42"/>
      <c r="G5" s="42"/>
      <c r="H5" s="44"/>
      <c r="I5" s="42"/>
      <c r="J5" s="42"/>
      <c r="K5" s="42"/>
      <c r="L5" s="42"/>
      <c r="M5" s="42"/>
    </row>
    <row r="6" spans="1:16" s="1" customFormat="1" ht="13.5" customHeight="1">
      <c r="A6" s="66" t="s">
        <v>39</v>
      </c>
      <c r="B6" s="30"/>
      <c r="C6" s="68" t="s">
        <v>40</v>
      </c>
      <c r="D6" s="68"/>
      <c r="E6" s="68"/>
      <c r="F6" s="68"/>
      <c r="G6" s="68"/>
      <c r="H6" s="28"/>
      <c r="I6" s="68" t="s">
        <v>41</v>
      </c>
      <c r="J6" s="68"/>
      <c r="K6" s="68"/>
      <c r="L6" s="68"/>
      <c r="M6" s="68"/>
      <c r="N6" s="17"/>
      <c r="O6" s="8"/>
      <c r="P6" s="8"/>
    </row>
    <row r="7" spans="1:16" ht="19.5" customHeight="1">
      <c r="A7" s="67"/>
      <c r="B7" s="31"/>
      <c r="C7" s="40" t="s">
        <v>18</v>
      </c>
      <c r="D7" s="40" t="s">
        <v>19</v>
      </c>
      <c r="E7" s="40" t="s">
        <v>26</v>
      </c>
      <c r="F7" s="40" t="s">
        <v>20</v>
      </c>
      <c r="G7" s="40" t="s">
        <v>21</v>
      </c>
      <c r="H7" s="41"/>
      <c r="I7" s="40" t="s">
        <v>18</v>
      </c>
      <c r="J7" s="40" t="s">
        <v>19</v>
      </c>
      <c r="K7" s="40" t="s">
        <v>26</v>
      </c>
      <c r="L7" s="40" t="s">
        <v>20</v>
      </c>
      <c r="M7" s="40" t="s">
        <v>21</v>
      </c>
      <c r="N7" s="18"/>
      <c r="O7" s="7"/>
      <c r="P7" s="7"/>
    </row>
    <row r="8" spans="1:16" s="50" customFormat="1" ht="9.75" customHeight="1">
      <c r="A8" s="47"/>
      <c r="B8" s="47"/>
      <c r="C8" s="70" t="s">
        <v>23</v>
      </c>
      <c r="D8" s="70"/>
      <c r="E8" s="70"/>
      <c r="F8" s="70"/>
      <c r="G8" s="70"/>
      <c r="H8" s="70"/>
      <c r="I8" s="70"/>
      <c r="J8" s="70"/>
      <c r="K8" s="70"/>
      <c r="L8" s="70"/>
      <c r="M8" s="70"/>
      <c r="N8" s="48"/>
      <c r="O8" s="49"/>
      <c r="P8" s="49"/>
    </row>
    <row r="9" spans="1:16" s="50" customFormat="1" ht="9.75" customHeight="1">
      <c r="A9" s="51" t="s">
        <v>0</v>
      </c>
      <c r="B9" s="51"/>
      <c r="C9" s="52">
        <v>1468</v>
      </c>
      <c r="D9" s="52">
        <v>1811</v>
      </c>
      <c r="E9" s="52">
        <v>1630</v>
      </c>
      <c r="F9" s="52">
        <v>415</v>
      </c>
      <c r="G9" s="52">
        <v>5324</v>
      </c>
      <c r="H9" s="26"/>
      <c r="I9" s="53">
        <v>2.3</v>
      </c>
      <c r="J9" s="53">
        <v>4</v>
      </c>
      <c r="K9" s="53">
        <v>3</v>
      </c>
      <c r="L9" s="53">
        <v>0.4</v>
      </c>
      <c r="M9" s="53">
        <v>1.9</v>
      </c>
      <c r="N9" s="48"/>
      <c r="O9" s="49"/>
      <c r="P9" s="49"/>
    </row>
    <row r="10" spans="1:16" s="50" customFormat="1" ht="9.75" customHeight="1">
      <c r="A10" s="51" t="s">
        <v>3</v>
      </c>
      <c r="B10" s="51"/>
      <c r="C10" s="52">
        <v>1815</v>
      </c>
      <c r="D10" s="52">
        <v>2029</v>
      </c>
      <c r="E10" s="52">
        <v>1677</v>
      </c>
      <c r="F10" s="52">
        <v>539</v>
      </c>
      <c r="G10" s="52">
        <v>6060</v>
      </c>
      <c r="H10" s="26"/>
      <c r="I10" s="53">
        <v>3</v>
      </c>
      <c r="J10" s="53">
        <v>4.6</v>
      </c>
      <c r="K10" s="53">
        <v>3.1</v>
      </c>
      <c r="L10" s="53">
        <v>0.5</v>
      </c>
      <c r="M10" s="53">
        <v>2.2</v>
      </c>
      <c r="N10" s="48"/>
      <c r="O10" s="49"/>
      <c r="P10" s="49"/>
    </row>
    <row r="11" spans="1:16" s="50" customFormat="1" ht="9.75" customHeight="1">
      <c r="A11" s="51" t="s">
        <v>4</v>
      </c>
      <c r="B11" s="51"/>
      <c r="C11" s="52">
        <v>1826</v>
      </c>
      <c r="D11" s="52">
        <v>2127</v>
      </c>
      <c r="E11" s="52">
        <v>2006</v>
      </c>
      <c r="F11" s="52">
        <v>451</v>
      </c>
      <c r="G11" s="52">
        <v>6410</v>
      </c>
      <c r="H11" s="26"/>
      <c r="I11" s="53">
        <v>3.1</v>
      </c>
      <c r="J11" s="53">
        <v>5</v>
      </c>
      <c r="K11" s="53">
        <v>3.8</v>
      </c>
      <c r="L11" s="53">
        <v>0.4</v>
      </c>
      <c r="M11" s="53">
        <v>2.4</v>
      </c>
      <c r="N11" s="48"/>
      <c r="O11" s="49"/>
      <c r="P11" s="49"/>
    </row>
    <row r="12" spans="1:16" s="50" customFormat="1" ht="9.75" customHeight="1">
      <c r="A12" s="51" t="s">
        <v>5</v>
      </c>
      <c r="B12" s="51"/>
      <c r="C12" s="52">
        <v>2374</v>
      </c>
      <c r="D12" s="52">
        <v>2594</v>
      </c>
      <c r="E12" s="52">
        <v>2317</v>
      </c>
      <c r="F12" s="52">
        <v>552</v>
      </c>
      <c r="G12" s="52">
        <v>7837</v>
      </c>
      <c r="H12" s="26"/>
      <c r="I12" s="53">
        <v>4.127252908113859</v>
      </c>
      <c r="J12" s="53">
        <v>6.269683397907366</v>
      </c>
      <c r="K12" s="53">
        <v>4.510353177978887</v>
      </c>
      <c r="L12" s="53">
        <v>0.48173003918420065</v>
      </c>
      <c r="M12" s="53">
        <v>2.959016656503739</v>
      </c>
      <c r="N12" s="48"/>
      <c r="O12" s="49"/>
      <c r="P12" s="49"/>
    </row>
    <row r="13" spans="1:16" s="50" customFormat="1" ht="9.75" customHeight="1">
      <c r="A13" s="51" t="s">
        <v>6</v>
      </c>
      <c r="B13" s="51"/>
      <c r="C13" s="52">
        <v>2786</v>
      </c>
      <c r="D13" s="52">
        <v>2986</v>
      </c>
      <c r="E13" s="52">
        <v>2809</v>
      </c>
      <c r="F13" s="52">
        <v>699</v>
      </c>
      <c r="G13" s="52">
        <v>9280</v>
      </c>
      <c r="H13" s="26"/>
      <c r="I13" s="53">
        <v>4.983400589565267</v>
      </c>
      <c r="J13" s="53">
        <v>7.433852159451897</v>
      </c>
      <c r="K13" s="53">
        <v>5.593745519427761</v>
      </c>
      <c r="L13" s="53">
        <v>0.6158139977428964</v>
      </c>
      <c r="M13" s="53">
        <v>3.5720018183336846</v>
      </c>
      <c r="N13" s="48"/>
      <c r="O13" s="49"/>
      <c r="P13" s="49"/>
    </row>
    <row r="14" spans="1:16" s="50" customFormat="1" ht="9.75" customHeight="1">
      <c r="A14" s="51" t="s">
        <v>7</v>
      </c>
      <c r="B14" s="51"/>
      <c r="C14" s="52">
        <v>3278</v>
      </c>
      <c r="D14" s="52">
        <v>3379</v>
      </c>
      <c r="E14" s="52">
        <v>2953</v>
      </c>
      <c r="F14" s="52">
        <v>910</v>
      </c>
      <c r="G14" s="52">
        <v>10520</v>
      </c>
      <c r="H14" s="26"/>
      <c r="I14" s="53">
        <v>6.039012240145613</v>
      </c>
      <c r="J14" s="53">
        <v>8.630223405043278</v>
      </c>
      <c r="K14" s="53">
        <v>6.054566964166723</v>
      </c>
      <c r="L14" s="53">
        <v>0.8154903740770845</v>
      </c>
      <c r="M14" s="53">
        <v>4.145063021112634</v>
      </c>
      <c r="N14" s="48"/>
      <c r="O14" s="49"/>
      <c r="P14" s="49"/>
    </row>
    <row r="15" spans="1:16" s="50" customFormat="1" ht="9.75" customHeight="1">
      <c r="A15" s="51" t="s">
        <v>16</v>
      </c>
      <c r="B15" s="51"/>
      <c r="C15" s="52">
        <v>4946</v>
      </c>
      <c r="D15" s="52">
        <v>4244</v>
      </c>
      <c r="E15" s="52">
        <v>4271</v>
      </c>
      <c r="F15" s="52">
        <v>1340</v>
      </c>
      <c r="G15" s="52">
        <v>14801</v>
      </c>
      <c r="H15" s="26"/>
      <c r="I15" s="53">
        <v>8.999828955939778</v>
      </c>
      <c r="J15" s="53">
        <v>10.899546451483664</v>
      </c>
      <c r="K15" s="53">
        <v>8.80101383722967</v>
      </c>
      <c r="L15" s="53">
        <v>1.2055455093429777</v>
      </c>
      <c r="M15" s="53">
        <v>5.836920364940619</v>
      </c>
      <c r="N15" s="48"/>
      <c r="O15" s="49"/>
      <c r="P15" s="49"/>
    </row>
    <row r="16" spans="1:16" s="50" customFormat="1" ht="9.75" customHeight="1">
      <c r="A16" s="51" t="s">
        <v>8</v>
      </c>
      <c r="B16" s="51"/>
      <c r="C16" s="52">
        <v>7043</v>
      </c>
      <c r="D16" s="52">
        <v>5920</v>
      </c>
      <c r="E16" s="52">
        <v>5851</v>
      </c>
      <c r="F16" s="52">
        <v>2335</v>
      </c>
      <c r="G16" s="52">
        <v>21149</v>
      </c>
      <c r="H16" s="26"/>
      <c r="I16" s="53">
        <v>12.7</v>
      </c>
      <c r="J16" s="53">
        <v>15.1</v>
      </c>
      <c r="K16" s="53">
        <v>12</v>
      </c>
      <c r="L16" s="53">
        <v>2.1</v>
      </c>
      <c r="M16" s="53">
        <v>8.2</v>
      </c>
      <c r="N16" s="48"/>
      <c r="O16" s="49"/>
      <c r="P16" s="49"/>
    </row>
    <row r="17" spans="1:16" s="50" customFormat="1" ht="9.75" customHeight="1">
      <c r="A17" s="54" t="s">
        <v>2</v>
      </c>
      <c r="B17" s="54"/>
      <c r="C17" s="52">
        <v>9362</v>
      </c>
      <c r="D17" s="52">
        <v>7997</v>
      </c>
      <c r="E17" s="52">
        <v>7056</v>
      </c>
      <c r="F17" s="52">
        <v>2548</v>
      </c>
      <c r="G17" s="52">
        <v>26963</v>
      </c>
      <c r="H17" s="26"/>
      <c r="I17" s="53">
        <v>16.9</v>
      </c>
      <c r="J17" s="53">
        <v>20.3</v>
      </c>
      <c r="K17" s="53">
        <v>14.5</v>
      </c>
      <c r="L17" s="53">
        <v>2.2</v>
      </c>
      <c r="M17" s="53">
        <v>10.4</v>
      </c>
      <c r="N17" s="48"/>
      <c r="O17" s="49"/>
      <c r="P17" s="49"/>
    </row>
    <row r="18" spans="1:16" s="50" customFormat="1" ht="9.75" customHeight="1">
      <c r="A18" s="51" t="s">
        <v>9</v>
      </c>
      <c r="B18" s="51"/>
      <c r="C18" s="52">
        <v>12785</v>
      </c>
      <c r="D18" s="52">
        <v>10496</v>
      </c>
      <c r="E18" s="52">
        <v>8476</v>
      </c>
      <c r="F18" s="52">
        <v>3133</v>
      </c>
      <c r="G18" s="52">
        <v>34890</v>
      </c>
      <c r="H18" s="26"/>
      <c r="I18" s="53">
        <v>22.9090250986871</v>
      </c>
      <c r="J18" s="53">
        <v>26.160667774972396</v>
      </c>
      <c r="K18" s="53">
        <v>17.204178853636606</v>
      </c>
      <c r="L18" s="53">
        <v>2.6899238184039556</v>
      </c>
      <c r="M18" s="53">
        <v>13.333700210725201</v>
      </c>
      <c r="N18" s="48"/>
      <c r="O18" s="49"/>
      <c r="P18" s="49"/>
    </row>
    <row r="19" spans="1:16" s="50" customFormat="1" ht="9.75" customHeight="1">
      <c r="A19" s="51" t="s">
        <v>10</v>
      </c>
      <c r="B19" s="51"/>
      <c r="C19" s="52">
        <v>18121</v>
      </c>
      <c r="D19" s="52">
        <v>14014</v>
      </c>
      <c r="E19" s="52">
        <v>13821</v>
      </c>
      <c r="F19" s="52">
        <v>6424</v>
      </c>
      <c r="G19" s="52">
        <v>52380</v>
      </c>
      <c r="H19" s="26"/>
      <c r="I19" s="53">
        <v>32.08602546554926</v>
      </c>
      <c r="J19" s="53">
        <v>34.511036192999775</v>
      </c>
      <c r="K19" s="53">
        <v>28.083871636325952</v>
      </c>
      <c r="L19" s="53">
        <v>5.485131911274746</v>
      </c>
      <c r="M19" s="53">
        <v>19.88508561634085</v>
      </c>
      <c r="N19" s="48"/>
      <c r="O19" s="49"/>
      <c r="P19" s="49"/>
    </row>
    <row r="20" spans="1:16" s="50" customFormat="1" ht="9.75" customHeight="1">
      <c r="A20" s="51" t="s">
        <v>11</v>
      </c>
      <c r="B20" s="51"/>
      <c r="C20" s="52">
        <v>22676</v>
      </c>
      <c r="D20" s="52">
        <v>18183</v>
      </c>
      <c r="E20" s="52">
        <v>17045</v>
      </c>
      <c r="F20" s="52">
        <v>5929</v>
      </c>
      <c r="G20" s="52">
        <v>63833</v>
      </c>
      <c r="H20" s="26"/>
      <c r="I20" s="53">
        <v>39.9086234024055</v>
      </c>
      <c r="J20" s="53">
        <v>43.91869859787688</v>
      </c>
      <c r="K20" s="53">
        <v>34.357022781054354</v>
      </c>
      <c r="L20" s="53">
        <v>5.042116855671637</v>
      </c>
      <c r="M20" s="53">
        <v>24.04960851051645</v>
      </c>
      <c r="N20" s="48"/>
      <c r="O20" s="49"/>
      <c r="P20" s="49"/>
    </row>
    <row r="21" spans="1:16" s="50" customFormat="1" ht="9.75" customHeight="1">
      <c r="A21" s="51" t="s">
        <v>12</v>
      </c>
      <c r="B21" s="51"/>
      <c r="C21" s="52">
        <v>29558</v>
      </c>
      <c r="D21" s="52">
        <v>23376</v>
      </c>
      <c r="E21" s="52">
        <v>22343</v>
      </c>
      <c r="F21" s="52">
        <v>7775</v>
      </c>
      <c r="G21" s="52">
        <v>83052</v>
      </c>
      <c r="H21" s="26"/>
      <c r="I21" s="53">
        <v>50.95960884646948</v>
      </c>
      <c r="J21" s="53">
        <v>55</v>
      </c>
      <c r="K21" s="53">
        <v>44.408623736144044</v>
      </c>
      <c r="L21" s="53">
        <v>6.576509975148827</v>
      </c>
      <c r="M21" s="53">
        <v>30.9</v>
      </c>
      <c r="N21" s="48"/>
      <c r="O21" s="49"/>
      <c r="P21" s="49"/>
    </row>
    <row r="22" spans="1:16" s="50" customFormat="1" ht="9.75" customHeight="1">
      <c r="A22" s="51" t="s">
        <v>13</v>
      </c>
      <c r="B22" s="51"/>
      <c r="C22" s="52">
        <v>35962</v>
      </c>
      <c r="D22" s="52">
        <v>28628</v>
      </c>
      <c r="E22" s="52">
        <v>27429</v>
      </c>
      <c r="F22" s="52">
        <v>11268</v>
      </c>
      <c r="G22" s="52">
        <v>103287</v>
      </c>
      <c r="H22" s="26"/>
      <c r="I22" s="53">
        <v>61.01697215873712</v>
      </c>
      <c r="J22" s="53">
        <v>64.24134712049404</v>
      </c>
      <c r="K22" s="53">
        <v>53.67017175863783</v>
      </c>
      <c r="L22" s="53">
        <v>9.476401086909902</v>
      </c>
      <c r="M22" s="53">
        <v>37.7630492692497</v>
      </c>
      <c r="N22" s="48"/>
      <c r="O22" s="49"/>
      <c r="P22" s="49"/>
    </row>
    <row r="23" spans="1:16" s="50" customFormat="1" ht="9.75" customHeight="1">
      <c r="A23" s="51" t="s">
        <v>14</v>
      </c>
      <c r="B23" s="51"/>
      <c r="C23" s="52">
        <v>41266</v>
      </c>
      <c r="D23" s="52">
        <v>33430</v>
      </c>
      <c r="E23" s="52">
        <v>31415</v>
      </c>
      <c r="F23" s="52">
        <v>13409</v>
      </c>
      <c r="G23" s="52">
        <v>119520</v>
      </c>
      <c r="H23" s="26"/>
      <c r="I23" s="53">
        <v>69.39135845027198</v>
      </c>
      <c r="J23" s="53">
        <v>73.86343550040654</v>
      </c>
      <c r="K23" s="53">
        <v>60.972177744136175</v>
      </c>
      <c r="L23" s="53">
        <v>11.315439934245724</v>
      </c>
      <c r="M23" s="53">
        <v>43.50088989019228</v>
      </c>
      <c r="N23" s="48"/>
      <c r="O23" s="49"/>
      <c r="P23" s="49"/>
    </row>
    <row r="24" spans="1:16" s="50" customFormat="1" ht="9.75" customHeight="1">
      <c r="A24" s="51" t="s">
        <v>15</v>
      </c>
      <c r="B24" s="51"/>
      <c r="C24" s="52">
        <v>45282</v>
      </c>
      <c r="D24" s="52">
        <v>36954</v>
      </c>
      <c r="E24" s="52">
        <v>33900</v>
      </c>
      <c r="F24" s="52">
        <v>14465</v>
      </c>
      <c r="G24" s="52">
        <v>130601</v>
      </c>
      <c r="H24" s="26"/>
      <c r="I24" s="53">
        <v>76.37195276212066</v>
      </c>
      <c r="J24" s="53">
        <v>81.38912565164819</v>
      </c>
      <c r="K24" s="53">
        <v>66.20783400778087</v>
      </c>
      <c r="L24" s="53">
        <v>12.420754896817144</v>
      </c>
      <c r="M24" s="53">
        <v>47.952277201693946</v>
      </c>
      <c r="N24" s="48"/>
      <c r="O24" s="49"/>
      <c r="P24" s="49"/>
    </row>
    <row r="25" spans="1:16" s="55" customFormat="1" ht="9.75" customHeight="1">
      <c r="A25" s="51" t="s">
        <v>25</v>
      </c>
      <c r="B25" s="51"/>
      <c r="C25" s="52">
        <v>52858</v>
      </c>
      <c r="D25" s="52">
        <v>42585</v>
      </c>
      <c r="E25" s="52">
        <v>39411</v>
      </c>
      <c r="F25" s="52">
        <v>18569</v>
      </c>
      <c r="G25" s="52">
        <v>153423</v>
      </c>
      <c r="H25" s="26"/>
      <c r="I25" s="53">
        <v>88.8877678000874</v>
      </c>
      <c r="J25" s="53">
        <v>83.9470181386935</v>
      </c>
      <c r="K25" s="53">
        <v>78.6532102108874</v>
      </c>
      <c r="L25" s="53">
        <v>16.6765306278239</v>
      </c>
      <c r="M25" s="53">
        <v>57.6139027717746</v>
      </c>
      <c r="N25" s="48"/>
      <c r="O25" s="48"/>
      <c r="P25" s="48"/>
    </row>
    <row r="26" spans="1:16" s="50" customFormat="1" ht="9.75" customHeight="1">
      <c r="A26" s="51" t="s">
        <v>31</v>
      </c>
      <c r="B26" s="51"/>
      <c r="C26" s="56">
        <v>52858</v>
      </c>
      <c r="D26" s="56">
        <v>42585</v>
      </c>
      <c r="E26" s="56">
        <v>39411</v>
      </c>
      <c r="F26" s="56">
        <v>18569</v>
      </c>
      <c r="G26" s="56">
        <v>153423</v>
      </c>
      <c r="H26" s="26"/>
      <c r="I26" s="57">
        <f>C26/594660*1000</f>
        <v>88.88776780008745</v>
      </c>
      <c r="J26" s="57">
        <f>D26/453737*1000</f>
        <v>93.85392859740334</v>
      </c>
      <c r="K26" s="57">
        <f>E26/501073*1000</f>
        <v>78.65321021088744</v>
      </c>
      <c r="L26" s="57">
        <f>F26/1113481*1000</f>
        <v>16.67653062782391</v>
      </c>
      <c r="M26" s="57">
        <f>G26/2662951*1000</f>
        <v>57.613902771774626</v>
      </c>
      <c r="N26" s="48"/>
      <c r="O26" s="49"/>
      <c r="P26" s="49"/>
    </row>
    <row r="27" spans="1:16" s="50" customFormat="1" ht="9.75" customHeight="1">
      <c r="A27" s="54" t="s">
        <v>32</v>
      </c>
      <c r="B27" s="54"/>
      <c r="C27" s="56">
        <v>56621</v>
      </c>
      <c r="D27" s="56">
        <v>45059</v>
      </c>
      <c r="E27" s="56">
        <v>42158</v>
      </c>
      <c r="F27" s="56">
        <v>20686</v>
      </c>
      <c r="G27" s="56">
        <v>164524</v>
      </c>
      <c r="H27" s="26"/>
      <c r="I27" s="57">
        <f>C27/594660*1000</f>
        <v>95.21575353983789</v>
      </c>
      <c r="J27" s="57">
        <f>D27/453737*1000</f>
        <v>99.30642641001285</v>
      </c>
      <c r="K27" s="57">
        <f>E27/501073*1000</f>
        <v>84.13544533431256</v>
      </c>
      <c r="L27" s="57">
        <f>F27/1113481*1000</f>
        <v>18.577775462715575</v>
      </c>
      <c r="M27" s="57">
        <f>G27/2662951*1000</f>
        <v>61.78258631120137</v>
      </c>
      <c r="N27" s="48"/>
      <c r="O27" s="49"/>
      <c r="P27" s="49"/>
    </row>
    <row r="28" spans="1:16" s="50" customFormat="1" ht="9.75" customHeight="1">
      <c r="A28" s="51" t="s">
        <v>33</v>
      </c>
      <c r="B28" s="51"/>
      <c r="C28" s="56">
        <v>59833</v>
      </c>
      <c r="D28" s="56">
        <v>46736</v>
      </c>
      <c r="E28" s="56">
        <v>44541</v>
      </c>
      <c r="F28" s="56">
        <f>17785+6334</f>
        <v>24119</v>
      </c>
      <c r="G28" s="56">
        <v>175229</v>
      </c>
      <c r="H28" s="26"/>
      <c r="I28" s="57">
        <f>C28/594660*1000</f>
        <v>100.6171593851949</v>
      </c>
      <c r="J28" s="57">
        <f>D28/453737*1000</f>
        <v>103.0024000687623</v>
      </c>
      <c r="K28" s="57">
        <f>E28/501073*1000</f>
        <v>88.89123940024707</v>
      </c>
      <c r="L28" s="57">
        <f>F28/1113481*1000</f>
        <v>21.660899467525713</v>
      </c>
      <c r="M28" s="57">
        <f>G28/2662951*1000</f>
        <v>65.8025626457265</v>
      </c>
      <c r="N28" s="48"/>
      <c r="O28" s="49"/>
      <c r="P28" s="49"/>
    </row>
    <row r="29" spans="1:16" s="50" customFormat="1" ht="9.75" customHeight="1">
      <c r="A29" s="51" t="s">
        <v>34</v>
      </c>
      <c r="B29" s="51"/>
      <c r="C29" s="56">
        <v>62633</v>
      </c>
      <c r="D29" s="56">
        <v>48903</v>
      </c>
      <c r="E29" s="56">
        <v>46136</v>
      </c>
      <c r="F29" s="56">
        <f>17801+6753</f>
        <v>24554</v>
      </c>
      <c r="G29" s="56">
        <v>182226</v>
      </c>
      <c r="H29" s="55"/>
      <c r="I29" s="57">
        <f>C29/594660*1000</f>
        <v>105.32573235125955</v>
      </c>
      <c r="J29" s="57">
        <f>D29/453737*1000</f>
        <v>107.77829447455244</v>
      </c>
      <c r="K29" s="57">
        <f>E29/501073*1000</f>
        <v>92.07440831974583</v>
      </c>
      <c r="L29" s="57">
        <f>F29/1113481*1000</f>
        <v>22.05156621442126</v>
      </c>
      <c r="M29" s="57">
        <f>G29/2662951*1000</f>
        <v>68.43009878889998</v>
      </c>
      <c r="N29" s="48"/>
      <c r="O29" s="48"/>
      <c r="P29" s="48"/>
    </row>
    <row r="30" spans="1:16" s="50" customFormat="1" ht="9.75" customHeight="1">
      <c r="A30" s="26"/>
      <c r="B30" s="26"/>
      <c r="C30" s="69" t="s">
        <v>24</v>
      </c>
      <c r="D30" s="69"/>
      <c r="E30" s="69"/>
      <c r="F30" s="69"/>
      <c r="G30" s="69"/>
      <c r="H30" s="69"/>
      <c r="I30" s="69"/>
      <c r="J30" s="69"/>
      <c r="K30" s="69"/>
      <c r="L30" s="69"/>
      <c r="M30" s="69"/>
      <c r="N30" s="48"/>
      <c r="O30" s="49"/>
      <c r="P30" s="49"/>
    </row>
    <row r="31" spans="1:16" s="50" customFormat="1" ht="9.75" customHeight="1">
      <c r="A31" s="51" t="s">
        <v>0</v>
      </c>
      <c r="B31" s="51"/>
      <c r="C31" s="22">
        <v>3967</v>
      </c>
      <c r="D31" s="22">
        <v>4964</v>
      </c>
      <c r="E31" s="22">
        <v>10797</v>
      </c>
      <c r="F31" s="22">
        <v>3895</v>
      </c>
      <c r="G31" s="52">
        <v>23623</v>
      </c>
      <c r="H31" s="26"/>
      <c r="I31" s="53">
        <v>10.6</v>
      </c>
      <c r="J31" s="53">
        <v>16.6</v>
      </c>
      <c r="K31" s="53">
        <v>24.8</v>
      </c>
      <c r="L31" s="53">
        <v>7.4</v>
      </c>
      <c r="M31" s="53">
        <v>14.5</v>
      </c>
      <c r="N31" s="48"/>
      <c r="O31" s="49"/>
      <c r="P31" s="49"/>
    </row>
    <row r="32" spans="1:16" s="50" customFormat="1" ht="9.75" customHeight="1">
      <c r="A32" s="51" t="s">
        <v>3</v>
      </c>
      <c r="B32" s="51"/>
      <c r="C32" s="22">
        <v>3904</v>
      </c>
      <c r="D32" s="22">
        <v>4957</v>
      </c>
      <c r="E32" s="22">
        <v>9613</v>
      </c>
      <c r="F32" s="22">
        <v>4444</v>
      </c>
      <c r="G32" s="52">
        <v>22918</v>
      </c>
      <c r="H32" s="26"/>
      <c r="I32" s="53">
        <v>10.7</v>
      </c>
      <c r="J32" s="53">
        <v>14.7</v>
      </c>
      <c r="K32" s="53">
        <v>21.9</v>
      </c>
      <c r="L32" s="53">
        <v>8.2</v>
      </c>
      <c r="M32" s="53">
        <v>13.8</v>
      </c>
      <c r="N32" s="48"/>
      <c r="O32" s="49"/>
      <c r="P32" s="49"/>
    </row>
    <row r="33" spans="1:16" s="50" customFormat="1" ht="9.75" customHeight="1">
      <c r="A33" s="51" t="s">
        <v>4</v>
      </c>
      <c r="B33" s="51"/>
      <c r="C33" s="22">
        <v>3211</v>
      </c>
      <c r="D33" s="22">
        <v>5056</v>
      </c>
      <c r="E33" s="22">
        <v>9718</v>
      </c>
      <c r="F33" s="22">
        <v>3536</v>
      </c>
      <c r="G33" s="52">
        <v>21521</v>
      </c>
      <c r="H33" s="26"/>
      <c r="I33" s="53">
        <v>9.358945250830292</v>
      </c>
      <c r="J33" s="53">
        <v>16.632142708955058</v>
      </c>
      <c r="K33" s="53">
        <v>22.190487383553716</v>
      </c>
      <c r="L33" s="53">
        <v>5.082400116463991</v>
      </c>
      <c r="M33" s="53">
        <v>12.8</v>
      </c>
      <c r="N33" s="48"/>
      <c r="O33" s="49"/>
      <c r="P33" s="49"/>
    </row>
    <row r="34" spans="1:16" s="50" customFormat="1" ht="9.75" customHeight="1">
      <c r="A34" s="51" t="s">
        <v>5</v>
      </c>
      <c r="B34" s="51"/>
      <c r="C34" s="22">
        <v>4596</v>
      </c>
      <c r="D34" s="22">
        <v>5742</v>
      </c>
      <c r="E34" s="22">
        <v>8349</v>
      </c>
      <c r="F34" s="22">
        <v>4301</v>
      </c>
      <c r="G34" s="52">
        <v>22988</v>
      </c>
      <c r="H34" s="26"/>
      <c r="I34" s="53">
        <v>12.682780118416794</v>
      </c>
      <c r="J34" s="53">
        <v>18.311666817598436</v>
      </c>
      <c r="K34" s="53">
        <v>16.979854955680903</v>
      </c>
      <c r="L34" s="53">
        <v>7.286803479662781</v>
      </c>
      <c r="M34" s="53">
        <v>13.015031484523327</v>
      </c>
      <c r="N34" s="48"/>
      <c r="O34" s="49"/>
      <c r="P34" s="49"/>
    </row>
    <row r="35" spans="1:16" s="50" customFormat="1" ht="9.75" customHeight="1">
      <c r="A35" s="51" t="s">
        <v>6</v>
      </c>
      <c r="B35" s="51"/>
      <c r="C35" s="22">
        <v>5090</v>
      </c>
      <c r="D35" s="22">
        <v>5817</v>
      </c>
      <c r="E35" s="22">
        <v>8913</v>
      </c>
      <c r="F35" s="22">
        <v>4190</v>
      </c>
      <c r="G35" s="52">
        <v>24010</v>
      </c>
      <c r="H35" s="26"/>
      <c r="I35" s="53">
        <v>13.4</v>
      </c>
      <c r="J35" s="53">
        <v>18.4</v>
      </c>
      <c r="K35" s="53">
        <v>19.1</v>
      </c>
      <c r="L35" s="53">
        <v>7</v>
      </c>
      <c r="M35" s="53">
        <v>13.6</v>
      </c>
      <c r="N35" s="48"/>
      <c r="O35" s="49"/>
      <c r="P35" s="49"/>
    </row>
    <row r="36" spans="1:16" s="50" customFormat="1" ht="9.75" customHeight="1">
      <c r="A36" s="51" t="s">
        <v>7</v>
      </c>
      <c r="B36" s="51"/>
      <c r="C36" s="22">
        <v>5363</v>
      </c>
      <c r="D36" s="22">
        <v>6395</v>
      </c>
      <c r="E36" s="22">
        <v>7604</v>
      </c>
      <c r="F36" s="22">
        <v>3701</v>
      </c>
      <c r="G36" s="52">
        <v>23063</v>
      </c>
      <c r="H36" s="26"/>
      <c r="I36" s="53">
        <v>14.91755151315609</v>
      </c>
      <c r="J36" s="53">
        <v>20.618523073109152</v>
      </c>
      <c r="K36" s="53">
        <v>17.12337223580329</v>
      </c>
      <c r="L36" s="53">
        <v>6.608731666214422</v>
      </c>
      <c r="M36" s="53">
        <v>13.770069422907174</v>
      </c>
      <c r="N36" s="48"/>
      <c r="O36" s="49"/>
      <c r="P36" s="49"/>
    </row>
    <row r="37" spans="1:16" s="50" customFormat="1" ht="9.75" customHeight="1">
      <c r="A37" s="51" t="s">
        <v>17</v>
      </c>
      <c r="B37" s="51"/>
      <c r="C37" s="22">
        <v>4896</v>
      </c>
      <c r="D37" s="22">
        <v>7352</v>
      </c>
      <c r="E37" s="22">
        <v>6759</v>
      </c>
      <c r="F37" s="22">
        <v>4659</v>
      </c>
      <c r="G37" s="52">
        <v>23666</v>
      </c>
      <c r="H37" s="26"/>
      <c r="I37" s="53">
        <v>9.617292387733956</v>
      </c>
      <c r="J37" s="53">
        <v>14.929849056968823</v>
      </c>
      <c r="K37" s="53">
        <v>13.017959378561358</v>
      </c>
      <c r="L37" s="53">
        <v>5.405072317050626</v>
      </c>
      <c r="M37" s="53">
        <v>10</v>
      </c>
      <c r="N37" s="48"/>
      <c r="O37" s="49"/>
      <c r="P37" s="49"/>
    </row>
    <row r="38" spans="1:16" s="50" customFormat="1" ht="9.75" customHeight="1">
      <c r="A38" s="51" t="s">
        <v>8</v>
      </c>
      <c r="B38" s="51"/>
      <c r="C38" s="22">
        <v>5101</v>
      </c>
      <c r="D38" s="22">
        <v>7439</v>
      </c>
      <c r="E38" s="22">
        <v>9231</v>
      </c>
      <c r="F38" s="22">
        <v>3998</v>
      </c>
      <c r="G38" s="52">
        <v>25769</v>
      </c>
      <c r="H38" s="26"/>
      <c r="I38" s="53">
        <v>15.2</v>
      </c>
      <c r="J38" s="53">
        <v>24.1</v>
      </c>
      <c r="K38" s="53">
        <v>20.4</v>
      </c>
      <c r="L38" s="53">
        <v>6.8</v>
      </c>
      <c r="M38" s="53">
        <v>15.3</v>
      </c>
      <c r="N38" s="48"/>
      <c r="O38" s="49"/>
      <c r="P38" s="49"/>
    </row>
    <row r="39" spans="1:16" s="50" customFormat="1" ht="9.75" customHeight="1">
      <c r="A39" s="54" t="s">
        <v>2</v>
      </c>
      <c r="B39" s="54"/>
      <c r="C39" s="22">
        <v>5795</v>
      </c>
      <c r="D39" s="22">
        <v>7511</v>
      </c>
      <c r="E39" s="22">
        <v>9366</v>
      </c>
      <c r="F39" s="22">
        <v>3305</v>
      </c>
      <c r="G39" s="52">
        <v>25977</v>
      </c>
      <c r="H39" s="26"/>
      <c r="I39" s="53">
        <v>16.927838484992908</v>
      </c>
      <c r="J39" s="53">
        <v>23.909265118766434</v>
      </c>
      <c r="K39" s="53">
        <v>20.647619896594758</v>
      </c>
      <c r="L39" s="53">
        <v>5.588368078159373</v>
      </c>
      <c r="M39" s="53">
        <v>15.3</v>
      </c>
      <c r="N39" s="48"/>
      <c r="O39" s="49"/>
      <c r="P39" s="49"/>
    </row>
    <row r="40" spans="1:16" s="50" customFormat="1" ht="9.75" customHeight="1">
      <c r="A40" s="51" t="s">
        <v>9</v>
      </c>
      <c r="B40" s="51"/>
      <c r="C40" s="22">
        <v>6790</v>
      </c>
      <c r="D40" s="22">
        <v>9438</v>
      </c>
      <c r="E40" s="22">
        <v>11176</v>
      </c>
      <c r="F40" s="22">
        <v>4374</v>
      </c>
      <c r="G40" s="52">
        <v>31778</v>
      </c>
      <c r="H40" s="26"/>
      <c r="I40" s="53">
        <v>19.920155873175915</v>
      </c>
      <c r="J40" s="53">
        <v>29.480483782297963</v>
      </c>
      <c r="K40" s="53">
        <v>23.455391260284163</v>
      </c>
      <c r="L40" s="53">
        <v>6.131543330377532</v>
      </c>
      <c r="M40" s="53">
        <v>18</v>
      </c>
      <c r="N40" s="48"/>
      <c r="O40" s="49"/>
      <c r="P40" s="49"/>
    </row>
    <row r="41" spans="1:17" s="50" customFormat="1" ht="9.75" customHeight="1">
      <c r="A41" s="51" t="s">
        <v>10</v>
      </c>
      <c r="B41" s="51"/>
      <c r="C41" s="22">
        <v>7929</v>
      </c>
      <c r="D41" s="22">
        <v>10429</v>
      </c>
      <c r="E41" s="22">
        <v>12743</v>
      </c>
      <c r="F41" s="22">
        <v>4198</v>
      </c>
      <c r="G41" s="52">
        <v>35299</v>
      </c>
      <c r="H41" s="26"/>
      <c r="I41" s="53">
        <v>24.73625988182284</v>
      </c>
      <c r="J41" s="53">
        <v>35.30049841498424</v>
      </c>
      <c r="K41" s="53">
        <v>28.667565092693376</v>
      </c>
      <c r="L41" s="53">
        <v>6.9864080364508245</v>
      </c>
      <c r="M41" s="53">
        <v>21.240981817213747</v>
      </c>
      <c r="N41" s="48"/>
      <c r="O41" s="49"/>
      <c r="P41" s="49"/>
      <c r="Q41" s="58"/>
    </row>
    <row r="42" spans="1:17" s="50" customFormat="1" ht="9.75" customHeight="1">
      <c r="A42" s="51" t="s">
        <v>11</v>
      </c>
      <c r="B42" s="51"/>
      <c r="C42" s="22">
        <v>8448</v>
      </c>
      <c r="D42" s="22">
        <v>11325</v>
      </c>
      <c r="E42" s="22">
        <v>13547</v>
      </c>
      <c r="F42" s="22">
        <v>4978</v>
      </c>
      <c r="G42" s="52">
        <v>38298</v>
      </c>
      <c r="H42" s="26"/>
      <c r="I42" s="53">
        <v>24.466758833483173</v>
      </c>
      <c r="J42" s="53">
        <v>35.76926103722357</v>
      </c>
      <c r="K42" s="53">
        <v>28.867267888504596</v>
      </c>
      <c r="L42" s="53">
        <v>6.965143537911686</v>
      </c>
      <c r="M42" s="53">
        <v>21.27160875080814</v>
      </c>
      <c r="N42" s="48"/>
      <c r="O42" s="49"/>
      <c r="P42" s="49"/>
      <c r="Q42" s="58"/>
    </row>
    <row r="43" spans="1:17" s="50" customFormat="1" ht="9.75" customHeight="1">
      <c r="A43" s="51" t="s">
        <v>12</v>
      </c>
      <c r="B43" s="51"/>
      <c r="C43" s="22">
        <v>9992</v>
      </c>
      <c r="D43" s="22">
        <v>12473</v>
      </c>
      <c r="E43" s="22">
        <v>14420</v>
      </c>
      <c r="F43" s="22">
        <v>4704</v>
      </c>
      <c r="G43" s="52">
        <v>41589</v>
      </c>
      <c r="H43" s="26"/>
      <c r="I43" s="53">
        <v>27.874525964574055</v>
      </c>
      <c r="J43" s="53">
        <v>39.43090455427578</v>
      </c>
      <c r="K43" s="53">
        <v>31.8703101564004</v>
      </c>
      <c r="L43" s="53">
        <v>5.829792682091698</v>
      </c>
      <c r="M43" s="53">
        <v>22.802411992854818</v>
      </c>
      <c r="N43" s="48"/>
      <c r="O43" s="49"/>
      <c r="P43" s="49"/>
      <c r="Q43" s="58"/>
    </row>
    <row r="44" spans="1:17" s="50" customFormat="1" ht="9.75" customHeight="1">
      <c r="A44" s="51" t="s">
        <v>13</v>
      </c>
      <c r="B44" s="51"/>
      <c r="C44" s="22">
        <v>12821</v>
      </c>
      <c r="D44" s="22">
        <v>13612</v>
      </c>
      <c r="E44" s="22">
        <v>14974</v>
      </c>
      <c r="F44" s="22">
        <v>6099</v>
      </c>
      <c r="G44" s="52">
        <v>47506</v>
      </c>
      <c r="H44" s="26"/>
      <c r="I44" s="53">
        <v>34.97319930713731</v>
      </c>
      <c r="J44" s="53">
        <v>43.76187521499966</v>
      </c>
      <c r="K44" s="53">
        <v>31.687652100306842</v>
      </c>
      <c r="L44" s="53">
        <v>9.255015978901174</v>
      </c>
      <c r="M44" s="53">
        <v>26.258217784130544</v>
      </c>
      <c r="N44" s="48"/>
      <c r="O44" s="49"/>
      <c r="P44" s="49"/>
      <c r="Q44" s="58"/>
    </row>
    <row r="45" spans="1:17" s="50" customFormat="1" ht="9.75" customHeight="1">
      <c r="A45" s="51" t="s">
        <v>14</v>
      </c>
      <c r="B45" s="51"/>
      <c r="C45" s="22">
        <v>18594</v>
      </c>
      <c r="D45" s="22">
        <v>8731</v>
      </c>
      <c r="E45" s="22">
        <v>15984</v>
      </c>
      <c r="F45" s="22">
        <v>8481</v>
      </c>
      <c r="G45" s="52">
        <v>51790</v>
      </c>
      <c r="H45" s="26"/>
      <c r="I45" s="53">
        <v>49.95177829297844</v>
      </c>
      <c r="J45" s="53">
        <v>28.264261620039754</v>
      </c>
      <c r="K45" s="53">
        <v>33.87395177030816</v>
      </c>
      <c r="L45" s="53">
        <v>12.93519590393089</v>
      </c>
      <c r="M45" s="53">
        <v>28.6343795009026</v>
      </c>
      <c r="N45" s="48"/>
      <c r="O45" s="49"/>
      <c r="P45" s="49"/>
      <c r="Q45" s="59"/>
    </row>
    <row r="46" spans="1:18" s="50" customFormat="1" ht="9.75" customHeight="1">
      <c r="A46" s="51" t="s">
        <v>15</v>
      </c>
      <c r="B46" s="51"/>
      <c r="C46" s="22">
        <v>20813</v>
      </c>
      <c r="D46" s="22">
        <v>9138</v>
      </c>
      <c r="E46" s="22">
        <v>16438</v>
      </c>
      <c r="F46" s="22">
        <v>9354</v>
      </c>
      <c r="G46" s="52">
        <v>55743</v>
      </c>
      <c r="H46" s="26"/>
      <c r="I46" s="53">
        <v>45.7</v>
      </c>
      <c r="J46" s="53">
        <v>48.5</v>
      </c>
      <c r="K46" s="53">
        <v>41.4</v>
      </c>
      <c r="L46" s="53">
        <v>7.5</v>
      </c>
      <c r="M46" s="53">
        <v>31</v>
      </c>
      <c r="N46" s="48"/>
      <c r="O46" s="49"/>
      <c r="P46" s="49"/>
      <c r="Q46" s="59"/>
      <c r="R46" s="60"/>
    </row>
    <row r="47" spans="1:16" s="55" customFormat="1" ht="9.75" customHeight="1">
      <c r="A47" s="51" t="s">
        <v>25</v>
      </c>
      <c r="B47" s="51"/>
      <c r="C47" s="52">
        <v>22506.5334199074</v>
      </c>
      <c r="D47" s="52">
        <v>9562.02385005113</v>
      </c>
      <c r="E47" s="52">
        <v>17480.6465361283</v>
      </c>
      <c r="F47" s="52">
        <v>9390.41049391314</v>
      </c>
      <c r="G47" s="52">
        <v>58939.6143</v>
      </c>
      <c r="H47" s="26"/>
      <c r="I47" s="53">
        <v>50.7</v>
      </c>
      <c r="J47" s="53">
        <v>50.7</v>
      </c>
      <c r="K47" s="53">
        <v>42.2</v>
      </c>
      <c r="L47" s="53">
        <v>7.1</v>
      </c>
      <c r="M47" s="53">
        <v>33.1</v>
      </c>
      <c r="N47" s="48"/>
      <c r="O47" s="48"/>
      <c r="P47" s="48"/>
    </row>
    <row r="48" spans="1:24" s="50" customFormat="1" ht="9.75" customHeight="1">
      <c r="A48" s="51" t="s">
        <v>31</v>
      </c>
      <c r="B48" s="51"/>
      <c r="C48" s="61">
        <v>21301</v>
      </c>
      <c r="D48" s="61">
        <v>16125</v>
      </c>
      <c r="E48" s="61">
        <v>19497</v>
      </c>
      <c r="F48" s="61">
        <v>5151</v>
      </c>
      <c r="G48" s="61">
        <v>62074</v>
      </c>
      <c r="H48" s="26"/>
      <c r="I48" s="57">
        <v>55.83369156085849</v>
      </c>
      <c r="J48" s="57">
        <v>52.41703480491111</v>
      </c>
      <c r="K48" s="57">
        <v>42.4360749079322</v>
      </c>
      <c r="L48" s="57">
        <v>8.134767722454548</v>
      </c>
      <c r="M48" s="57">
        <v>34.83801954103432</v>
      </c>
      <c r="N48" s="62"/>
      <c r="O48" s="62"/>
      <c r="P48" s="62"/>
      <c r="Q48" s="62"/>
      <c r="R48" s="62"/>
      <c r="S48" s="26"/>
      <c r="T48" s="53"/>
      <c r="U48" s="53"/>
      <c r="V48" s="53"/>
      <c r="W48" s="53"/>
      <c r="X48" s="53"/>
    </row>
    <row r="49" spans="1:24" s="50" customFormat="1" ht="9.75" customHeight="1">
      <c r="A49" s="54" t="s">
        <v>32</v>
      </c>
      <c r="B49" s="54"/>
      <c r="C49" s="61">
        <v>23276</v>
      </c>
      <c r="D49" s="61">
        <v>16430</v>
      </c>
      <c r="E49" s="61">
        <v>19483</v>
      </c>
      <c r="F49" s="61">
        <v>5223</v>
      </c>
      <c r="G49" s="61">
        <v>64412</v>
      </c>
      <c r="H49" s="26"/>
      <c r="I49" s="57">
        <v>60.72211207346342</v>
      </c>
      <c r="J49" s="57">
        <v>54.398029354408294</v>
      </c>
      <c r="K49" s="57">
        <v>43.024691221708665</v>
      </c>
      <c r="L49" s="57">
        <v>8.52030812096456</v>
      </c>
      <c r="M49" s="57">
        <v>36.78180348014381</v>
      </c>
      <c r="N49" s="62"/>
      <c r="O49" s="62"/>
      <c r="P49" s="62"/>
      <c r="Q49" s="62"/>
      <c r="R49" s="62"/>
      <c r="S49" s="26"/>
      <c r="T49" s="53"/>
      <c r="U49" s="53"/>
      <c r="V49" s="53"/>
      <c r="W49" s="53"/>
      <c r="X49" s="53"/>
    </row>
    <row r="50" spans="1:24" s="50" customFormat="1" ht="9.75" customHeight="1">
      <c r="A50" s="51" t="s">
        <v>33</v>
      </c>
      <c r="B50" s="51"/>
      <c r="C50" s="61">
        <v>25443</v>
      </c>
      <c r="D50" s="61">
        <v>16865</v>
      </c>
      <c r="E50" s="61">
        <v>19206</v>
      </c>
      <c r="F50" s="61">
        <v>5267</v>
      </c>
      <c r="G50" s="61">
        <v>66781</v>
      </c>
      <c r="H50" s="26"/>
      <c r="I50" s="57">
        <v>66.07627481788316</v>
      </c>
      <c r="J50" s="57">
        <v>56.49897320276984</v>
      </c>
      <c r="K50" s="57">
        <v>43.44560816160337</v>
      </c>
      <c r="L50" s="57">
        <v>9.022203493769934</v>
      </c>
      <c r="M50" s="57">
        <v>39.06674123439226</v>
      </c>
      <c r="N50" s="62"/>
      <c r="O50" s="62"/>
      <c r="P50" s="62"/>
      <c r="Q50" s="62"/>
      <c r="R50" s="62"/>
      <c r="S50" s="26"/>
      <c r="T50" s="53"/>
      <c r="U50" s="53"/>
      <c r="V50" s="53"/>
      <c r="W50" s="53"/>
      <c r="X50" s="53"/>
    </row>
    <row r="51" spans="1:24" s="50" customFormat="1" ht="9.75" customHeight="1">
      <c r="A51" s="51" t="s">
        <v>34</v>
      </c>
      <c r="B51" s="51"/>
      <c r="C51" s="61">
        <v>26483</v>
      </c>
      <c r="D51" s="61">
        <v>17080</v>
      </c>
      <c r="E51" s="61">
        <v>19652</v>
      </c>
      <c r="F51" s="61">
        <v>5369</v>
      </c>
      <c r="G51" s="61">
        <v>68584</v>
      </c>
      <c r="H51" s="26"/>
      <c r="I51" s="57">
        <v>68.6780200772281</v>
      </c>
      <c r="J51" s="57">
        <v>57.95370489756309</v>
      </c>
      <c r="K51" s="57">
        <v>45.83139959280672</v>
      </c>
      <c r="L51" s="57">
        <v>9.466280892358741</v>
      </c>
      <c r="M51" s="57">
        <v>40.91418603832633</v>
      </c>
      <c r="N51" s="62"/>
      <c r="O51" s="62"/>
      <c r="P51" s="62"/>
      <c r="Q51" s="62"/>
      <c r="R51" s="62"/>
      <c r="S51" s="26"/>
      <c r="T51" s="53"/>
      <c r="U51" s="53"/>
      <c r="V51" s="53"/>
      <c r="W51" s="53"/>
      <c r="X51" s="53"/>
    </row>
    <row r="52" spans="1:24" ht="3" customHeight="1">
      <c r="A52" s="15"/>
      <c r="B52" s="15"/>
      <c r="C52" s="35"/>
      <c r="D52" s="35"/>
      <c r="E52" s="35"/>
      <c r="F52" s="35"/>
      <c r="G52" s="35"/>
      <c r="H52" s="24"/>
      <c r="I52" s="36"/>
      <c r="J52" s="36"/>
      <c r="K52" s="36"/>
      <c r="L52" s="36"/>
      <c r="M52" s="36"/>
      <c r="N52" s="34"/>
      <c r="O52" s="34"/>
      <c r="P52" s="34"/>
      <c r="Q52" s="34"/>
      <c r="R52" s="34"/>
      <c r="S52" s="20"/>
      <c r="T52" s="21"/>
      <c r="U52" s="21"/>
      <c r="V52" s="21"/>
      <c r="W52" s="21"/>
      <c r="X52" s="21"/>
    </row>
    <row r="53" spans="1:17" ht="3" customHeight="1">
      <c r="A53" s="18"/>
      <c r="B53" s="18"/>
      <c r="C53" s="18"/>
      <c r="D53" s="18"/>
      <c r="E53" s="18"/>
      <c r="F53" s="18"/>
      <c r="G53" s="18"/>
      <c r="H53" s="18"/>
      <c r="I53" s="18"/>
      <c r="J53" s="18"/>
      <c r="K53" s="18"/>
      <c r="L53" s="18"/>
      <c r="M53" s="18"/>
      <c r="N53" s="18"/>
      <c r="O53" s="7"/>
      <c r="P53" s="7"/>
      <c r="Q53" s="6"/>
    </row>
    <row r="54" spans="1:17" s="5" customFormat="1" ht="9.75" customHeight="1">
      <c r="A54" s="26" t="s">
        <v>36</v>
      </c>
      <c r="B54" s="26"/>
      <c r="C54" s="26"/>
      <c r="D54" s="26"/>
      <c r="E54" s="26"/>
      <c r="F54" s="26"/>
      <c r="G54" s="26"/>
      <c r="H54" s="26"/>
      <c r="I54" s="26"/>
      <c r="J54" s="26"/>
      <c r="K54" s="26"/>
      <c r="L54" s="26"/>
      <c r="M54" s="26"/>
      <c r="N54" s="29"/>
      <c r="O54" s="29"/>
      <c r="P54" s="29"/>
      <c r="Q54" s="6"/>
    </row>
    <row r="55" spans="1:16" ht="30" customHeight="1">
      <c r="A55" s="63" t="s">
        <v>30</v>
      </c>
      <c r="B55" s="63"/>
      <c r="C55" s="63"/>
      <c r="D55" s="63"/>
      <c r="E55" s="63"/>
      <c r="F55" s="63"/>
      <c r="G55" s="63"/>
      <c r="H55" s="63"/>
      <c r="I55" s="63"/>
      <c r="J55" s="63"/>
      <c r="K55" s="63"/>
      <c r="L55" s="63"/>
      <c r="M55" s="63"/>
      <c r="N55" s="18"/>
      <c r="O55" s="7"/>
      <c r="P55" s="7"/>
    </row>
    <row r="56" spans="1:16" ht="9.75" customHeight="1">
      <c r="A56" s="26" t="s">
        <v>29</v>
      </c>
      <c r="B56" s="26"/>
      <c r="C56" s="48"/>
      <c r="D56" s="48"/>
      <c r="E56" s="48"/>
      <c r="F56" s="48"/>
      <c r="G56" s="48"/>
      <c r="H56" s="48"/>
      <c r="I56" s="48"/>
      <c r="J56" s="48"/>
      <c r="K56" s="48"/>
      <c r="L56" s="48"/>
      <c r="M56" s="48"/>
      <c r="N56" s="18"/>
      <c r="O56" s="7"/>
      <c r="P56" s="7"/>
    </row>
    <row r="57" spans="1:16" ht="12.75">
      <c r="A57" s="18"/>
      <c r="B57" s="18"/>
      <c r="C57" s="18"/>
      <c r="D57" s="18"/>
      <c r="E57" s="18"/>
      <c r="F57" s="18"/>
      <c r="G57" s="18"/>
      <c r="H57" s="18"/>
      <c r="I57" s="18"/>
      <c r="J57" s="18"/>
      <c r="K57" s="18"/>
      <c r="L57" s="18"/>
      <c r="M57" s="18"/>
      <c r="N57" s="18"/>
      <c r="O57" s="7"/>
      <c r="P57" s="7"/>
    </row>
    <row r="58" spans="1:16" ht="12.75">
      <c r="A58" s="18"/>
      <c r="B58" s="18"/>
      <c r="C58" s="18"/>
      <c r="D58" s="18"/>
      <c r="E58" s="18"/>
      <c r="F58" s="18"/>
      <c r="G58" s="18"/>
      <c r="H58" s="18"/>
      <c r="I58" s="18"/>
      <c r="J58" s="18"/>
      <c r="K58" s="18"/>
      <c r="L58" s="18"/>
      <c r="M58" s="18"/>
      <c r="N58" s="18"/>
      <c r="O58" s="7"/>
      <c r="P58" s="7"/>
    </row>
    <row r="59" spans="1:16" ht="12.75">
      <c r="A59" s="18"/>
      <c r="B59" s="18"/>
      <c r="C59" s="18"/>
      <c r="D59" s="18"/>
      <c r="E59" s="18"/>
      <c r="F59" s="18"/>
      <c r="G59" s="18"/>
      <c r="H59" s="18"/>
      <c r="I59" s="18"/>
      <c r="J59" s="18"/>
      <c r="K59" s="18"/>
      <c r="L59" s="18"/>
      <c r="M59" s="18"/>
      <c r="N59" s="18"/>
      <c r="O59" s="7"/>
      <c r="P59" s="7"/>
    </row>
    <row r="60" spans="1:16" ht="12.75">
      <c r="A60" s="18"/>
      <c r="B60" s="18"/>
      <c r="C60" s="18"/>
      <c r="D60" s="18"/>
      <c r="E60" s="18"/>
      <c r="F60" s="18"/>
      <c r="G60" s="18"/>
      <c r="H60" s="18"/>
      <c r="I60" s="18"/>
      <c r="J60" s="18"/>
      <c r="K60" s="18"/>
      <c r="L60" s="18"/>
      <c r="M60" s="18"/>
      <c r="N60" s="18"/>
      <c r="O60" s="7"/>
      <c r="P60" s="7"/>
    </row>
    <row r="61" spans="1:16" ht="12.75">
      <c r="A61" s="18"/>
      <c r="B61" s="18"/>
      <c r="C61" s="18"/>
      <c r="D61" s="18"/>
      <c r="E61" s="18"/>
      <c r="F61" s="18"/>
      <c r="G61" s="18"/>
      <c r="H61" s="18"/>
      <c r="I61" s="18"/>
      <c r="J61" s="18"/>
      <c r="K61" s="18"/>
      <c r="L61" s="18"/>
      <c r="M61" s="18"/>
      <c r="N61" s="18"/>
      <c r="O61" s="7"/>
      <c r="P61" s="7"/>
    </row>
    <row r="62" spans="1:16" ht="12.75">
      <c r="A62" s="18"/>
      <c r="B62" s="18"/>
      <c r="C62" s="18"/>
      <c r="D62" s="18"/>
      <c r="E62" s="18"/>
      <c r="F62" s="18"/>
      <c r="G62" s="18"/>
      <c r="H62" s="18"/>
      <c r="I62" s="18"/>
      <c r="J62" s="18"/>
      <c r="K62" s="18"/>
      <c r="L62" s="18"/>
      <c r="M62" s="18"/>
      <c r="N62" s="18"/>
      <c r="O62" s="7"/>
      <c r="P62" s="7"/>
    </row>
    <row r="63" spans="1:16" ht="12.75">
      <c r="A63" s="18"/>
      <c r="B63" s="18"/>
      <c r="C63" s="18"/>
      <c r="D63" s="18"/>
      <c r="E63" s="18"/>
      <c r="F63" s="18"/>
      <c r="G63" s="18"/>
      <c r="H63" s="18"/>
      <c r="I63" s="18"/>
      <c r="J63" s="18"/>
      <c r="K63" s="18"/>
      <c r="L63" s="18"/>
      <c r="M63" s="18"/>
      <c r="N63" s="18"/>
      <c r="O63" s="7"/>
      <c r="P63" s="7"/>
    </row>
    <row r="64" spans="1:16" ht="12.75">
      <c r="A64" s="18"/>
      <c r="B64" s="18"/>
      <c r="C64" s="18"/>
      <c r="D64" s="18"/>
      <c r="E64" s="18"/>
      <c r="F64" s="18"/>
      <c r="G64" s="18"/>
      <c r="H64" s="18"/>
      <c r="I64" s="18"/>
      <c r="J64" s="18"/>
      <c r="K64" s="18"/>
      <c r="L64" s="18"/>
      <c r="M64" s="18"/>
      <c r="N64" s="18"/>
      <c r="O64" s="7"/>
      <c r="P64" s="7"/>
    </row>
    <row r="65" spans="1:16" ht="12.75">
      <c r="A65" s="18"/>
      <c r="B65" s="18"/>
      <c r="C65" s="18"/>
      <c r="D65" s="18"/>
      <c r="E65" s="18"/>
      <c r="F65" s="18"/>
      <c r="G65" s="18"/>
      <c r="H65" s="18"/>
      <c r="I65" s="18"/>
      <c r="J65" s="18"/>
      <c r="K65" s="18"/>
      <c r="L65" s="18"/>
      <c r="M65" s="18"/>
      <c r="N65" s="18"/>
      <c r="O65" s="7"/>
      <c r="P65" s="7"/>
    </row>
    <row r="66" spans="1:16" ht="12.75">
      <c r="A66" s="18"/>
      <c r="B66" s="18"/>
      <c r="C66" s="18"/>
      <c r="D66" s="18"/>
      <c r="E66" s="18"/>
      <c r="F66" s="18"/>
      <c r="G66" s="18"/>
      <c r="H66" s="18"/>
      <c r="I66" s="18"/>
      <c r="J66" s="18"/>
      <c r="K66" s="18"/>
      <c r="L66" s="18"/>
      <c r="M66" s="18"/>
      <c r="N66" s="18"/>
      <c r="O66" s="7"/>
      <c r="P66" s="7"/>
    </row>
    <row r="67" spans="1:16" ht="12.75">
      <c r="A67" s="18"/>
      <c r="B67" s="18"/>
      <c r="C67" s="18"/>
      <c r="D67" s="18"/>
      <c r="E67" s="18"/>
      <c r="F67" s="18"/>
      <c r="G67" s="18"/>
      <c r="H67" s="18"/>
      <c r="I67" s="18"/>
      <c r="J67" s="18"/>
      <c r="K67" s="18"/>
      <c r="L67" s="18"/>
      <c r="M67" s="18"/>
      <c r="N67" s="18"/>
      <c r="O67" s="7"/>
      <c r="P67" s="7"/>
    </row>
    <row r="68" spans="1:16" ht="12.75">
      <c r="A68" s="18"/>
      <c r="B68" s="18"/>
      <c r="C68" s="18"/>
      <c r="D68" s="18"/>
      <c r="E68" s="18"/>
      <c r="F68" s="18"/>
      <c r="G68" s="18"/>
      <c r="H68" s="18"/>
      <c r="I68" s="18"/>
      <c r="J68" s="18"/>
      <c r="K68" s="18"/>
      <c r="L68" s="18"/>
      <c r="M68" s="18"/>
      <c r="N68" s="18"/>
      <c r="O68" s="7"/>
      <c r="P68" s="7"/>
    </row>
    <row r="69" spans="1:16" ht="12.75">
      <c r="A69" s="18"/>
      <c r="B69" s="18"/>
      <c r="C69" s="18"/>
      <c r="D69" s="18"/>
      <c r="E69" s="18"/>
      <c r="F69" s="18"/>
      <c r="G69" s="18"/>
      <c r="H69" s="18"/>
      <c r="I69" s="18"/>
      <c r="J69" s="18"/>
      <c r="K69" s="18"/>
      <c r="L69" s="18"/>
      <c r="M69" s="18"/>
      <c r="N69" s="18"/>
      <c r="O69" s="7"/>
      <c r="P69" s="7"/>
    </row>
    <row r="70" spans="1:16" ht="12.75">
      <c r="A70" s="18"/>
      <c r="B70" s="18"/>
      <c r="C70" s="18"/>
      <c r="D70" s="18"/>
      <c r="E70" s="18"/>
      <c r="F70" s="18"/>
      <c r="G70" s="18"/>
      <c r="H70" s="18"/>
      <c r="I70" s="18"/>
      <c r="J70" s="18"/>
      <c r="K70" s="18"/>
      <c r="L70" s="18"/>
      <c r="M70" s="18"/>
      <c r="N70" s="18"/>
      <c r="O70" s="7"/>
      <c r="P70" s="7"/>
    </row>
    <row r="71" spans="1:16" ht="12.75">
      <c r="A71" s="18"/>
      <c r="B71" s="18"/>
      <c r="C71" s="18"/>
      <c r="D71" s="18"/>
      <c r="E71" s="18"/>
      <c r="F71" s="18"/>
      <c r="G71" s="18"/>
      <c r="H71" s="18"/>
      <c r="I71" s="18"/>
      <c r="J71" s="18"/>
      <c r="K71" s="18"/>
      <c r="L71" s="18"/>
      <c r="M71" s="18"/>
      <c r="N71" s="18"/>
      <c r="O71" s="7"/>
      <c r="P71" s="7"/>
    </row>
  </sheetData>
  <sheetProtection/>
  <mergeCells count="7">
    <mergeCell ref="A4:M4"/>
    <mergeCell ref="A55:M55"/>
    <mergeCell ref="C30:M30"/>
    <mergeCell ref="C8:M8"/>
    <mergeCell ref="A6:A7"/>
    <mergeCell ref="C6:G6"/>
    <mergeCell ref="I6:M6"/>
  </mergeCells>
  <printOptions/>
  <pageMargins left="0.5905511811023623" right="0.5905511811023623" top="0.7874015748031497" bottom="0.7874015748031497" header="0" footer="0"/>
  <pageSetup fitToHeight="2"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2017-01-18T09:33:49Z</dcterms:created>
  <dcterms:modified xsi:type="dcterms:W3CDTF">2017-03-09T13:36:26Z</dcterms:modified>
  <cp:category/>
  <cp:version/>
  <cp:contentType/>
  <cp:contentStatus/>
</cp:coreProperties>
</file>