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760" activeTab="0"/>
  </bookViews>
  <sheets>
    <sheet name="Tavola 17.6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<sst xmlns="http://schemas.openxmlformats.org/spreadsheetml/2006/main" count="24" uniqueCount="19">
  <si>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Mezzo pubblico su rotaia o su gomma (b)</t>
  </si>
  <si>
    <t>(b) Treno, tram, metropolitana, autobus, filobus, corriera, ecc.</t>
  </si>
  <si>
    <t>Bicicletta o altro mezzo (d)</t>
  </si>
  <si>
    <t>Motocicletta, ciclomotore, scooter</t>
  </si>
  <si>
    <t>Auto privata (c)</t>
  </si>
  <si>
    <t>Totale</t>
  </si>
  <si>
    <t>1971 (e)</t>
  </si>
  <si>
    <t>SI RECA AL LUOGO ABITUALE DI LAVORO</t>
  </si>
  <si>
    <t>SI RECA AL LUOGO ABITUALE DI STUDIO</t>
  </si>
  <si>
    <t>ANNI</t>
  </si>
  <si>
    <t>Nessun mezzo (a piedi)</t>
  </si>
  <si>
    <t>VALORI ASSOLUTI</t>
  </si>
  <si>
    <t>COMPOSIZIONE PERCENTUALE</t>
  </si>
  <si>
    <r>
      <t>Tavola 17.6 - Popolazione residente che si reca al luogo abituale di studio o di lavoro per mezzo di trasporto utilizzato ai censimenti della popolazione dal 1971 al 2011</t>
    </r>
    <r>
      <rPr>
        <sz val="9"/>
        <rFont val="Arial"/>
        <family val="2"/>
      </rPr>
      <t xml:space="preserve"> (a)</t>
    </r>
  </si>
  <si>
    <t>Fonte: Istat, Censimenti della popolazione e delle abitazioni dal 1971 al 2011</t>
  </si>
  <si>
    <t>(a) Nella rilevazione del 1971 il periodo di riferimento è la settimana precedente la data del censimento; in quelle del 1981, 1991 e 2001 è invece il mercoledi precedente la data del censimento. Nel 2011 il riferimento è il mercoledi precedente la data del censimento o una giornata "tipo".</t>
  </si>
  <si>
    <t>(c) Come conducente o come passeggero.</t>
  </si>
  <si>
    <t>(d) Compreso autobus aziendale o scolastico.</t>
  </si>
  <si>
    <t>(e) I dati si riferiscono allo spoglio di un campione del 20 per cento dei fogli di censimento.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</si>
</sst>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</numFmts>
  <fonts count="43">
    <font>
      <sz val="10"/>
      <name val="Arial"/>
      <family val="0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70707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170" fontId="3" fillId="0" borderId="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169" fontId="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 vertical="center"/>
    </xf>
    <xf numFmtId="0" fontId="4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19050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57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6.8515625" style="2" customWidth="1"/>
    <col min="2" max="7" width="11.28125" style="2" customWidth="1"/>
    <col min="8" max="14" width="9.140625" style="2" customWidth="1"/>
    <col min="15" max="15" width="6.421875" style="2" customWidth="1"/>
    <col min="16" max="16" width="5.57421875" style="2" customWidth="1"/>
    <col min="17" max="16384" width="9.140625" style="2" customWidth="1"/>
  </cols>
  <sheetData>
    <row r="1" s="1" customFormat="1" ht="12.75" customHeight="1"/>
    <row r="2" s="1" customFormat="1" ht="12.75" customHeight="1"/>
    <row r="3" ht="12.75" customHeight="1">
      <c r="A3" s="18"/>
    </row>
    <row r="4" spans="1:7" ht="25.5" customHeight="1">
      <c r="A4" s="20" t="s">
        <v>13</v>
      </c>
      <c r="B4" s="20"/>
      <c r="C4" s="20"/>
      <c r="D4" s="20"/>
      <c r="E4" s="20"/>
      <c r="F4" s="20"/>
      <c r="G4" s="20"/>
    </row>
    <row r="5" spans="9:14" ht="9">
      <c r="I5" s="1"/>
      <c r="J5" s="1"/>
      <c r="K5" s="1"/>
      <c r="L5" s="1"/>
      <c r="M5" s="1"/>
      <c r="N5" s="1"/>
    </row>
    <row r="6" spans="1:14" ht="3" customHeight="1">
      <c r="A6" s="3"/>
      <c r="B6" s="3"/>
      <c r="C6" s="3"/>
      <c r="D6" s="3"/>
      <c r="E6" s="3"/>
      <c r="F6" s="3"/>
      <c r="G6" s="3"/>
      <c r="I6" s="1"/>
      <c r="J6" s="1"/>
      <c r="K6" s="1"/>
      <c r="M6" s="1"/>
      <c r="N6" s="1"/>
    </row>
    <row r="7" spans="1:18" ht="48" customHeight="1">
      <c r="A7" s="4" t="s">
        <v>9</v>
      </c>
      <c r="B7" s="5" t="s">
        <v>10</v>
      </c>
      <c r="C7" s="5" t="s">
        <v>0</v>
      </c>
      <c r="D7" s="5" t="s">
        <v>4</v>
      </c>
      <c r="E7" s="5" t="s">
        <v>3</v>
      </c>
      <c r="F7" s="5" t="s">
        <v>2</v>
      </c>
      <c r="G7" s="5" t="s">
        <v>5</v>
      </c>
      <c r="I7" s="6"/>
      <c r="J7" s="6"/>
      <c r="K7" s="6"/>
      <c r="L7" s="6"/>
      <c r="M7" s="6"/>
      <c r="N7" s="6"/>
      <c r="O7" s="6"/>
      <c r="P7" s="6"/>
      <c r="Q7" s="6"/>
      <c r="R7" s="6"/>
    </row>
    <row r="8" spans="1:14" ht="6" customHeight="1">
      <c r="A8" s="7"/>
      <c r="B8" s="8"/>
      <c r="C8" s="8"/>
      <c r="I8" s="1"/>
      <c r="N8" s="1"/>
    </row>
    <row r="9" spans="1:18" ht="9.75" customHeight="1">
      <c r="A9" s="19" t="s">
        <v>11</v>
      </c>
      <c r="B9" s="19"/>
      <c r="C9" s="19"/>
      <c r="D9" s="19"/>
      <c r="E9" s="19"/>
      <c r="F9" s="19"/>
      <c r="G9" s="19"/>
      <c r="I9" s="9"/>
      <c r="J9" s="9"/>
      <c r="K9" s="9"/>
      <c r="L9" s="9"/>
      <c r="M9" s="9"/>
      <c r="N9" s="9"/>
      <c r="O9" s="9"/>
      <c r="P9" s="9"/>
      <c r="Q9" s="9"/>
      <c r="R9" s="9"/>
    </row>
    <row r="10" ht="6" customHeight="1"/>
    <row r="11" spans="1:10" ht="9.75" customHeight="1">
      <c r="A11" s="19" t="s">
        <v>7</v>
      </c>
      <c r="B11" s="19"/>
      <c r="C11" s="19"/>
      <c r="D11" s="19"/>
      <c r="E11" s="19"/>
      <c r="F11" s="19"/>
      <c r="G11" s="19"/>
      <c r="H11" s="10"/>
      <c r="I11" s="10"/>
      <c r="J11" s="10"/>
    </row>
    <row r="12" spans="1:3" ht="6" customHeight="1">
      <c r="A12" s="7"/>
      <c r="B12" s="8"/>
      <c r="C12" s="8"/>
    </row>
    <row r="13" spans="1:10" ht="9.75" customHeight="1">
      <c r="A13" s="11" t="s">
        <v>6</v>
      </c>
      <c r="B13" s="12">
        <v>4662827</v>
      </c>
      <c r="C13" s="12">
        <v>2924594</v>
      </c>
      <c r="D13" s="12">
        <v>4008439</v>
      </c>
      <c r="E13" s="12">
        <v>1861809</v>
      </c>
      <c r="F13" s="12">
        <v>1252370</v>
      </c>
      <c r="G13" s="12">
        <v>14710039</v>
      </c>
      <c r="H13" s="1"/>
      <c r="I13" s="1"/>
      <c r="J13" s="1"/>
    </row>
    <row r="14" spans="1:10" ht="9.75" customHeight="1">
      <c r="A14" s="11">
        <v>1981</v>
      </c>
      <c r="B14" s="12">
        <v>3239983</v>
      </c>
      <c r="C14" s="12">
        <v>2790242</v>
      </c>
      <c r="D14" s="12">
        <v>6770880</v>
      </c>
      <c r="E14" s="12">
        <v>988856</v>
      </c>
      <c r="F14" s="12">
        <v>1093515</v>
      </c>
      <c r="G14" s="12">
        <v>14883476</v>
      </c>
      <c r="H14" s="1"/>
      <c r="I14" s="1"/>
      <c r="J14" s="1"/>
    </row>
    <row r="15" spans="1:10" ht="9.75" customHeight="1">
      <c r="A15" s="11">
        <v>1991</v>
      </c>
      <c r="B15" s="12">
        <v>2547502</v>
      </c>
      <c r="C15" s="12">
        <v>1905765</v>
      </c>
      <c r="D15" s="12">
        <v>10359802</v>
      </c>
      <c r="E15" s="12">
        <v>710425</v>
      </c>
      <c r="F15" s="12">
        <v>923264</v>
      </c>
      <c r="G15" s="12">
        <v>16446758</v>
      </c>
      <c r="H15" s="1"/>
      <c r="I15" s="1"/>
      <c r="J15" s="1"/>
    </row>
    <row r="16" spans="1:10" ht="9.75" customHeight="1">
      <c r="A16" s="11">
        <v>2001</v>
      </c>
      <c r="B16" s="12">
        <v>1891170</v>
      </c>
      <c r="C16" s="12">
        <v>1293805</v>
      </c>
      <c r="D16" s="12">
        <v>11541085</v>
      </c>
      <c r="E16" s="12">
        <v>833430</v>
      </c>
      <c r="F16" s="12">
        <v>720707</v>
      </c>
      <c r="G16" s="12">
        <v>16280197</v>
      </c>
      <c r="H16" s="1"/>
      <c r="I16" s="1"/>
      <c r="J16" s="1"/>
    </row>
    <row r="17" spans="1:10" ht="9.75" customHeight="1">
      <c r="A17" s="11">
        <v>2011</v>
      </c>
      <c r="B17" s="12">
        <v>2144008.368535338</v>
      </c>
      <c r="C17" s="12">
        <v>1752288.5430824873</v>
      </c>
      <c r="D17" s="12">
        <v>13666743.47642516</v>
      </c>
      <c r="E17" s="12">
        <v>796625.2269617729</v>
      </c>
      <c r="F17" s="12">
        <v>798881.37365194</v>
      </c>
      <c r="G17" s="12">
        <v>19158546.9886567</v>
      </c>
      <c r="H17" s="1"/>
      <c r="I17" s="1"/>
      <c r="J17" s="1"/>
    </row>
    <row r="18" spans="1:10" ht="6" customHeight="1">
      <c r="A18" s="7"/>
      <c r="B18" s="8"/>
      <c r="C18" s="8"/>
      <c r="D18" s="1"/>
      <c r="E18" s="1"/>
      <c r="F18" s="1"/>
      <c r="G18" s="1"/>
      <c r="H18" s="1"/>
      <c r="I18" s="1"/>
      <c r="J18" s="1"/>
    </row>
    <row r="19" spans="1:10" ht="9.75" customHeight="1">
      <c r="A19" s="19" t="s">
        <v>8</v>
      </c>
      <c r="B19" s="19"/>
      <c r="C19" s="19"/>
      <c r="D19" s="19"/>
      <c r="E19" s="19"/>
      <c r="F19" s="19"/>
      <c r="G19" s="19"/>
      <c r="H19" s="10"/>
      <c r="I19" s="10"/>
      <c r="J19" s="10"/>
    </row>
    <row r="20" spans="1:10" ht="6" customHeight="1">
      <c r="A20" s="7"/>
      <c r="B20" s="1"/>
      <c r="C20" s="1"/>
      <c r="D20" s="1"/>
      <c r="E20" s="1"/>
      <c r="F20" s="1"/>
      <c r="G20" s="1"/>
      <c r="H20" s="1"/>
      <c r="I20" s="1"/>
      <c r="J20" s="1"/>
    </row>
    <row r="21" spans="1:10" ht="9.75" customHeight="1">
      <c r="A21" s="11" t="s">
        <v>6</v>
      </c>
      <c r="B21" s="12">
        <v>5746733</v>
      </c>
      <c r="C21" s="12">
        <f>375811+613102+791383</f>
        <v>1780296</v>
      </c>
      <c r="D21" s="12">
        <v>316974</v>
      </c>
      <c r="E21" s="12">
        <v>135122</v>
      </c>
      <c r="F21" s="12">
        <v>752474</v>
      </c>
      <c r="G21" s="12">
        <v>8731599</v>
      </c>
      <c r="H21" s="1"/>
      <c r="I21" s="1"/>
      <c r="J21" s="1"/>
    </row>
    <row r="22" spans="1:10" ht="9.75" customHeight="1">
      <c r="A22" s="11">
        <v>1981</v>
      </c>
      <c r="B22" s="12">
        <v>5424112</v>
      </c>
      <c r="C22" s="12">
        <f>593546+1839965</f>
        <v>2433511</v>
      </c>
      <c r="D22" s="12">
        <f>64247+917571</f>
        <v>981818</v>
      </c>
      <c r="E22" s="12">
        <v>146202</v>
      </c>
      <c r="F22" s="12">
        <f>394754+1049230</f>
        <v>1443984</v>
      </c>
      <c r="G22" s="12">
        <v>10429627</v>
      </c>
      <c r="H22" s="1"/>
      <c r="I22" s="1"/>
      <c r="J22" s="1"/>
    </row>
    <row r="23" spans="1:10" ht="9.75" customHeight="1">
      <c r="A23" s="11">
        <v>1991</v>
      </c>
      <c r="B23" s="12">
        <v>3442266</v>
      </c>
      <c r="C23" s="12">
        <f>736683+1874314</f>
        <v>2610997</v>
      </c>
      <c r="D23" s="12">
        <f>365187+1799474</f>
        <v>2164661</v>
      </c>
      <c r="E23" s="12">
        <v>261472</v>
      </c>
      <c r="F23" s="12">
        <f>337005+17515+957929</f>
        <v>1312449</v>
      </c>
      <c r="G23" s="12">
        <v>9791845</v>
      </c>
      <c r="H23" s="1"/>
      <c r="I23" s="1"/>
      <c r="J23" s="1"/>
    </row>
    <row r="24" spans="1:10" ht="9.75" customHeight="1">
      <c r="A24" s="11">
        <v>2001</v>
      </c>
      <c r="B24" s="12">
        <v>2435671</v>
      </c>
      <c r="C24" s="12">
        <f>483299+1520519</f>
        <v>2003818</v>
      </c>
      <c r="D24" s="12">
        <f>2861031+618383</f>
        <v>3479414</v>
      </c>
      <c r="E24" s="12">
        <v>365814</v>
      </c>
      <c r="F24" s="12">
        <f>234489+14714+789496</f>
        <v>1038699</v>
      </c>
      <c r="G24" s="12">
        <v>9323416</v>
      </c>
      <c r="H24" s="1"/>
      <c r="I24" s="1"/>
      <c r="J24" s="1"/>
    </row>
    <row r="25" spans="1:10" ht="9.75" customHeight="1">
      <c r="A25" s="11">
        <v>2011</v>
      </c>
      <c r="B25" s="12">
        <v>2404990.077960533</v>
      </c>
      <c r="C25" s="12">
        <v>2933531.669969087</v>
      </c>
      <c r="D25" s="12">
        <v>3875070.0606840095</v>
      </c>
      <c r="E25" s="12">
        <v>214776.6472151021</v>
      </c>
      <c r="F25" s="12">
        <v>265805.55376753974</v>
      </c>
      <c r="G25" s="12">
        <v>9694174.00959627</v>
      </c>
      <c r="H25" s="1"/>
      <c r="I25" s="12"/>
      <c r="J25" s="1"/>
    </row>
    <row r="26" spans="1:10" ht="6" customHeight="1">
      <c r="A26" s="1"/>
      <c r="B26" s="1"/>
      <c r="C26" s="1"/>
      <c r="D26" s="1"/>
      <c r="E26" s="1"/>
      <c r="F26" s="1"/>
      <c r="G26" s="7"/>
      <c r="H26" s="1"/>
      <c r="I26" s="1"/>
      <c r="J26" s="1"/>
    </row>
    <row r="27" spans="1:10" ht="9.75" customHeight="1">
      <c r="A27" s="19" t="s">
        <v>12</v>
      </c>
      <c r="B27" s="19"/>
      <c r="C27" s="19"/>
      <c r="D27" s="19"/>
      <c r="E27" s="19"/>
      <c r="F27" s="19"/>
      <c r="G27" s="19"/>
      <c r="H27" s="1"/>
      <c r="I27" s="1"/>
      <c r="J27" s="1"/>
    </row>
    <row r="28" spans="1:10" ht="6" customHeight="1">
      <c r="A28" s="7"/>
      <c r="B28" s="1"/>
      <c r="C28" s="1"/>
      <c r="D28" s="1"/>
      <c r="E28" s="1"/>
      <c r="F28" s="1"/>
      <c r="G28" s="1"/>
      <c r="H28" s="1"/>
      <c r="I28" s="1"/>
      <c r="J28" s="1"/>
    </row>
    <row r="29" spans="1:10" ht="9.75" customHeight="1">
      <c r="A29" s="19" t="s">
        <v>7</v>
      </c>
      <c r="B29" s="19"/>
      <c r="C29" s="19"/>
      <c r="D29" s="19"/>
      <c r="E29" s="19"/>
      <c r="F29" s="19"/>
      <c r="G29" s="19"/>
      <c r="H29" s="10"/>
      <c r="I29" s="10"/>
      <c r="J29" s="10"/>
    </row>
    <row r="30" spans="1:3" ht="6" customHeight="1">
      <c r="A30" s="7"/>
      <c r="B30" s="8"/>
      <c r="C30" s="8"/>
    </row>
    <row r="31" spans="1:10" ht="9.75" customHeight="1">
      <c r="A31" s="11" t="s">
        <v>6</v>
      </c>
      <c r="B31" s="13">
        <f aca="true" t="shared" si="0" ref="B31:F34">ROUND(B13/$G13*100,1)</f>
        <v>31.7</v>
      </c>
      <c r="C31" s="13">
        <f t="shared" si="0"/>
        <v>19.9</v>
      </c>
      <c r="D31" s="13">
        <f t="shared" si="0"/>
        <v>27.2</v>
      </c>
      <c r="E31" s="13">
        <f t="shared" si="0"/>
        <v>12.7</v>
      </c>
      <c r="F31" s="13">
        <f t="shared" si="0"/>
        <v>8.5</v>
      </c>
      <c r="G31" s="13">
        <v>100</v>
      </c>
      <c r="H31" s="1"/>
      <c r="I31" s="1"/>
      <c r="J31" s="1"/>
    </row>
    <row r="32" spans="1:10" ht="9.75" customHeight="1">
      <c r="A32" s="11">
        <v>1981</v>
      </c>
      <c r="B32" s="13">
        <f t="shared" si="0"/>
        <v>21.8</v>
      </c>
      <c r="C32" s="13">
        <f t="shared" si="0"/>
        <v>18.7</v>
      </c>
      <c r="D32" s="13">
        <f t="shared" si="0"/>
        <v>45.5</v>
      </c>
      <c r="E32" s="13">
        <f t="shared" si="0"/>
        <v>6.6</v>
      </c>
      <c r="F32" s="13">
        <f t="shared" si="0"/>
        <v>7.3</v>
      </c>
      <c r="G32" s="13">
        <v>100</v>
      </c>
      <c r="H32" s="1"/>
      <c r="I32" s="1"/>
      <c r="J32" s="1"/>
    </row>
    <row r="33" spans="1:10" ht="9.75" customHeight="1">
      <c r="A33" s="11">
        <v>1991</v>
      </c>
      <c r="B33" s="13">
        <f t="shared" si="0"/>
        <v>15.5</v>
      </c>
      <c r="C33" s="13">
        <f t="shared" si="0"/>
        <v>11.6</v>
      </c>
      <c r="D33" s="13">
        <f t="shared" si="0"/>
        <v>63</v>
      </c>
      <c r="E33" s="13">
        <f t="shared" si="0"/>
        <v>4.3</v>
      </c>
      <c r="F33" s="13">
        <f t="shared" si="0"/>
        <v>5.6</v>
      </c>
      <c r="G33" s="13">
        <v>100</v>
      </c>
      <c r="H33" s="1"/>
      <c r="I33" s="1"/>
      <c r="J33" s="1"/>
    </row>
    <row r="34" spans="1:10" ht="9.75" customHeight="1">
      <c r="A34" s="11">
        <v>2001</v>
      </c>
      <c r="B34" s="13">
        <f t="shared" si="0"/>
        <v>11.6</v>
      </c>
      <c r="C34" s="13">
        <f t="shared" si="0"/>
        <v>7.9</v>
      </c>
      <c r="D34" s="13">
        <f t="shared" si="0"/>
        <v>70.9</v>
      </c>
      <c r="E34" s="13">
        <f t="shared" si="0"/>
        <v>5.1</v>
      </c>
      <c r="F34" s="13">
        <f t="shared" si="0"/>
        <v>4.4</v>
      </c>
      <c r="G34" s="13">
        <v>100</v>
      </c>
      <c r="H34" s="1"/>
      <c r="I34" s="1"/>
      <c r="J34" s="1"/>
    </row>
    <row r="35" spans="1:10" ht="9.75" customHeight="1">
      <c r="A35" s="11">
        <v>2011</v>
      </c>
      <c r="B35" s="13">
        <f>B17/$G17*100</f>
        <v>11.190871467469595</v>
      </c>
      <c r="C35" s="13">
        <f>C17/$G17*100</f>
        <v>9.146249682295709</v>
      </c>
      <c r="D35" s="13">
        <f>D17/$G17*100</f>
        <v>71.3349685887813</v>
      </c>
      <c r="E35" s="13">
        <f>E17/$G17*100</f>
        <v>4.158067036260292</v>
      </c>
      <c r="F35" s="13">
        <f>F17/$G17*100</f>
        <v>4.169843225193111</v>
      </c>
      <c r="G35" s="13">
        <v>100</v>
      </c>
      <c r="H35" s="1"/>
      <c r="I35" s="1"/>
      <c r="J35" s="1"/>
    </row>
    <row r="36" spans="1:10" ht="6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9.75" customHeight="1">
      <c r="A37" s="19" t="s">
        <v>8</v>
      </c>
      <c r="B37" s="19"/>
      <c r="C37" s="19"/>
      <c r="D37" s="19"/>
      <c r="E37" s="19"/>
      <c r="F37" s="19"/>
      <c r="G37" s="19"/>
      <c r="H37" s="10"/>
      <c r="I37" s="10"/>
      <c r="J37" s="10"/>
    </row>
    <row r="38" spans="1:10" ht="6" customHeight="1">
      <c r="A38" s="7"/>
      <c r="B38" s="1"/>
      <c r="C38" s="1"/>
      <c r="D38" s="1"/>
      <c r="E38" s="1"/>
      <c r="F38" s="1"/>
      <c r="G38" s="1"/>
      <c r="H38" s="1"/>
      <c r="I38" s="1"/>
      <c r="J38" s="1"/>
    </row>
    <row r="39" spans="1:10" ht="9.75" customHeight="1">
      <c r="A39" s="11" t="s">
        <v>6</v>
      </c>
      <c r="B39" s="13">
        <f aca="true" t="shared" si="1" ref="B39:F42">ROUND(B21/$G21*100,1)</f>
        <v>65.8</v>
      </c>
      <c r="C39" s="13">
        <f t="shared" si="1"/>
        <v>20.4</v>
      </c>
      <c r="D39" s="13">
        <f t="shared" si="1"/>
        <v>3.6</v>
      </c>
      <c r="E39" s="13">
        <f t="shared" si="1"/>
        <v>1.5</v>
      </c>
      <c r="F39" s="13">
        <f t="shared" si="1"/>
        <v>8.6</v>
      </c>
      <c r="G39" s="13">
        <v>100</v>
      </c>
      <c r="H39" s="1"/>
      <c r="I39" s="1"/>
      <c r="J39" s="1"/>
    </row>
    <row r="40" spans="1:10" ht="9.75" customHeight="1">
      <c r="A40" s="11">
        <v>1981</v>
      </c>
      <c r="B40" s="13">
        <f t="shared" si="1"/>
        <v>52</v>
      </c>
      <c r="C40" s="13">
        <f t="shared" si="1"/>
        <v>23.3</v>
      </c>
      <c r="D40" s="13">
        <f t="shared" si="1"/>
        <v>9.4</v>
      </c>
      <c r="E40" s="13">
        <f t="shared" si="1"/>
        <v>1.4</v>
      </c>
      <c r="F40" s="13">
        <f t="shared" si="1"/>
        <v>13.8</v>
      </c>
      <c r="G40" s="13">
        <v>100</v>
      </c>
      <c r="H40" s="1"/>
      <c r="I40" s="1"/>
      <c r="J40" s="1"/>
    </row>
    <row r="41" spans="1:10" ht="9.75" customHeight="1">
      <c r="A41" s="11">
        <v>1991</v>
      </c>
      <c r="B41" s="13">
        <f t="shared" si="1"/>
        <v>35.2</v>
      </c>
      <c r="C41" s="13">
        <f t="shared" si="1"/>
        <v>26.7</v>
      </c>
      <c r="D41" s="13">
        <f t="shared" si="1"/>
        <v>22.1</v>
      </c>
      <c r="E41" s="13">
        <f t="shared" si="1"/>
        <v>2.7</v>
      </c>
      <c r="F41" s="13">
        <f t="shared" si="1"/>
        <v>13.4</v>
      </c>
      <c r="G41" s="13">
        <v>100</v>
      </c>
      <c r="H41" s="1"/>
      <c r="I41" s="1"/>
      <c r="J41" s="1"/>
    </row>
    <row r="42" spans="1:10" ht="9.75" customHeight="1">
      <c r="A42" s="11">
        <v>2001</v>
      </c>
      <c r="B42" s="13">
        <f t="shared" si="1"/>
        <v>26.1</v>
      </c>
      <c r="C42" s="13">
        <f t="shared" si="1"/>
        <v>21.5</v>
      </c>
      <c r="D42" s="13">
        <f t="shared" si="1"/>
        <v>37.3</v>
      </c>
      <c r="E42" s="13">
        <f t="shared" si="1"/>
        <v>3.9</v>
      </c>
      <c r="F42" s="13">
        <f t="shared" si="1"/>
        <v>11.1</v>
      </c>
      <c r="G42" s="13">
        <v>100</v>
      </c>
      <c r="H42" s="1"/>
      <c r="I42" s="1"/>
      <c r="J42" s="1"/>
    </row>
    <row r="43" spans="1:10" ht="9.75" customHeight="1">
      <c r="A43" s="11">
        <v>2011</v>
      </c>
      <c r="B43" s="13">
        <f>B25/$G25*100</f>
        <v>24.808612632492792</v>
      </c>
      <c r="C43" s="13">
        <f>C25/$G25*100</f>
        <v>30.260769685639872</v>
      </c>
      <c r="D43" s="13">
        <f>D25/$G25*100</f>
        <v>39.97318448016381</v>
      </c>
      <c r="E43" s="13">
        <f>E25/$G25*100</f>
        <v>2.2155229213184593</v>
      </c>
      <c r="F43" s="13">
        <f>F25/$G25*100</f>
        <v>2.7419102803850914</v>
      </c>
      <c r="G43" s="13">
        <v>100</v>
      </c>
      <c r="H43" s="1"/>
      <c r="I43" s="1"/>
      <c r="J43" s="1"/>
    </row>
    <row r="44" spans="1:7" ht="6" customHeight="1">
      <c r="A44" s="14"/>
      <c r="B44" s="14"/>
      <c r="C44" s="14"/>
      <c r="D44" s="14"/>
      <c r="E44" s="14"/>
      <c r="F44" s="14"/>
      <c r="G44" s="14"/>
    </row>
    <row r="45" ht="5.25" customHeight="1"/>
    <row r="46" spans="1:3" ht="9">
      <c r="A46" s="1" t="s">
        <v>14</v>
      </c>
      <c r="B46" s="12"/>
      <c r="C46" s="15"/>
    </row>
    <row r="47" spans="1:7" ht="21.75" customHeight="1">
      <c r="A47" s="21" t="s">
        <v>15</v>
      </c>
      <c r="B47" s="21"/>
      <c r="C47" s="21"/>
      <c r="D47" s="21"/>
      <c r="E47" s="21"/>
      <c r="F47" s="21"/>
      <c r="G47" s="21"/>
    </row>
    <row r="48" spans="1:3" ht="9">
      <c r="A48" s="1" t="s">
        <v>1</v>
      </c>
      <c r="B48" s="12"/>
      <c r="C48" s="15"/>
    </row>
    <row r="49" spans="1:3" ht="9">
      <c r="A49" s="1" t="s">
        <v>16</v>
      </c>
      <c r="B49" s="16"/>
      <c r="C49" s="17"/>
    </row>
    <row r="50" spans="1:3" ht="9">
      <c r="A50" s="1" t="s">
        <v>17</v>
      </c>
      <c r="B50" s="1"/>
      <c r="C50" s="1"/>
    </row>
    <row r="51" spans="1:3" ht="9">
      <c r="A51" s="1" t="s">
        <v>18</v>
      </c>
      <c r="B51" s="1"/>
      <c r="C51" s="1"/>
    </row>
  </sheetData>
  <sheetProtection/>
  <mergeCells count="8">
    <mergeCell ref="A11:G11"/>
    <mergeCell ref="A19:G19"/>
    <mergeCell ref="A4:G4"/>
    <mergeCell ref="A47:G47"/>
    <mergeCell ref="A29:G29"/>
    <mergeCell ref="A37:G37"/>
    <mergeCell ref="A9:G9"/>
    <mergeCell ref="A27:G27"/>
  </mergeCells>
  <printOptions/>
  <pageMargins left="0.5905511811023623" right="0.5905511811023623" top="0.7874015748031497" bottom="0.7874015748031497" header="0" footer="0"/>
  <pageSetup horizontalDpi="600" verticalDpi="600" orientation="portrait" paperSize="9" scale="95" r:id="rId2"/>
  <ignoredErrors>
    <ignoredError sqref="A18:G20 A15:F17 A21:F2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2016-10-26T13:14:51Z</cp:lastPrinted>
  <dcterms:created xsi:type="dcterms:W3CDTF">2011-01-13T08:11:08Z</dcterms:created>
  <dcterms:modified xsi:type="dcterms:W3CDTF">2016-10-27T14:10:28Z</dcterms:modified>
  <cp:category/>
  <cp:version/>
  <cp:contentType/>
  <cp:contentStatus/>
</cp:coreProperties>
</file>