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30" windowWidth="15180" windowHeight="8565" tabRatio="818" activeTab="0"/>
  </bookViews>
  <sheets>
    <sheet name="Tavola 6.4" sheetId="1" r:id="rId1"/>
  </sheets>
  <definedNames>
    <definedName name="_xlfn.COMPOUNDVALUE" hidden="1">#NAME?</definedName>
    <definedName name="_xlnm.Print_Area" localSheetId="0">'Tavola 6.4'!$A$1:$J$84</definedName>
  </definedNames>
  <calcPr fullCalcOnLoad="1"/>
</workbook>
</file>

<file path=xl/sharedStrings.xml><?xml version="1.0" encoding="utf-8"?>
<sst xmlns="http://schemas.openxmlformats.org/spreadsheetml/2006/main" count="203" uniqueCount="27">
  <si>
    <t>ANNI</t>
  </si>
  <si>
    <t>Totale</t>
  </si>
  <si>
    <t>Istruttoria</t>
  </si>
  <si>
    <t>Giudizio</t>
  </si>
  <si>
    <t>Uffici di istruzione e Sezioni istruttorie</t>
  </si>
  <si>
    <t>Corti di Assise</t>
  </si>
  <si>
    <t>-</t>
  </si>
  <si>
    <t>….</t>
  </si>
  <si>
    <t>Tribunali</t>
  </si>
  <si>
    <t>Preture (b)</t>
  </si>
  <si>
    <t>Fonte: Istat, Movimento dei procedimenti penali (anni 1951-1998); Ministero della giustizia (dal 1999)</t>
  </si>
  <si>
    <t>(b) Per gli anni dal 1951 al 1967 e dal 1984 al 1999 il dato è relativo al totale preture perché non si dispone dei dati disaggregati relativi alla fase istruttoria e alla fase di giudizio.</t>
  </si>
  <si>
    <t>(a)  Fino al 2008 i dati si riferiscono anche ai procedimenti relativi all'attività penale minorile.</t>
  </si>
  <si>
    <t xml:space="preserve">Gip e Gup (c) </t>
  </si>
  <si>
    <t xml:space="preserve">Procure della Repubblica (c) </t>
  </si>
  <si>
    <t>Giudice di pace (d)</t>
  </si>
  <si>
    <t>(f) Il 24 ottobre 1989 è entrato in vigore il nuovo codice di procedura penale (decreto del Presidente della Repubblica del 22 settembre 1988, n. 447), le cui ricadute sono visibili a partire dagli anni 1989-1990.</t>
  </si>
  <si>
    <t>(g) Con la riforma del Giudice unico di primo grado (D.lgs. N. 51 del 19 febbraio 1998), dal 2 giugno 1999 la pretura è stata soppressa.</t>
  </si>
  <si>
    <t xml:space="preserve">1985 (e) </t>
  </si>
  <si>
    <t>1989 (f)</t>
  </si>
  <si>
    <t>1999 (g)</t>
  </si>
  <si>
    <t>2002 (h)</t>
  </si>
  <si>
    <t>(e) Le notevoli variazioni del 1985 rispetto agli anni precedenti  (soprattutto in istruttoria e in 1° grado) per le preture, le procure, gli uffici istruzione e i tribunali sono in massima parte da attribuire ai mutamenti previsti dalle Leggi 399 e 400 del 30 e 31 luglio 1984 che hanno trasferito dai tribunali alle preture le competenze per alcuni delitti.</t>
  </si>
  <si>
    <r>
      <t xml:space="preserve">Tavola 6.4 - Procedimenti penali sopravvenuti per ufficio giudiziario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Primo grado - Anni 1951-2014 </t>
    </r>
    <r>
      <rPr>
        <sz val="9"/>
        <rFont val="Arial"/>
        <family val="2"/>
      </rPr>
      <t xml:space="preserve"> (valori assoluti) (a)</t>
    </r>
  </si>
  <si>
    <t>(c) I dati si riferiscono ai procedimenti penali con autore noto e ignoto.</t>
  </si>
  <si>
    <t>(d) I dati si riferiscono ai procedimenti penali con autore noto.</t>
  </si>
  <si>
    <t>(h) Per effetto del decreto legislativo 28 agosto 2000 n. 274, dal 1° gennaio 2002 è stata attribuita al Giudice di pace competenza penale per alcuni reati, a norma dell'art. 14 della legge 24 novembre 1999, n. 468. I dati relativi a Gip e Gup pubblicati in questa tavola non comprendono quelli inerenti l'attività del Giudice di pace.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</si>
</sst>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7.140625" style="19" customWidth="1"/>
    <col min="2" max="6" width="10.7109375" style="20" customWidth="1"/>
    <col min="7" max="8" width="8.7109375" style="20" customWidth="1"/>
    <col min="9" max="9" width="10.7109375" style="20" customWidth="1"/>
    <col min="10" max="10" width="9.140625" style="20" customWidth="1"/>
    <col min="11" max="11" width="9.140625" style="18" customWidth="1"/>
  </cols>
  <sheetData>
    <row r="1" spans="1:10" s="26" customFormat="1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s="26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ht="12.75" customHeight="1">
      <c r="A3" s="27"/>
    </row>
    <row r="4" spans="1:11" s="3" customFormat="1" ht="12" customHeight="1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12"/>
    </row>
    <row r="5" spans="1:11" s="3" customFormat="1" ht="4.5" customHeight="1">
      <c r="A5" s="1"/>
      <c r="B5" s="13"/>
      <c r="C5" s="14"/>
      <c r="D5" s="14"/>
      <c r="E5" s="13"/>
      <c r="F5" s="13"/>
      <c r="G5" s="13"/>
      <c r="H5" s="13"/>
      <c r="I5" s="13"/>
      <c r="J5" s="13"/>
      <c r="K5" s="12"/>
    </row>
    <row r="6" spans="1:11" s="6" customFormat="1" ht="9.75" customHeight="1">
      <c r="A6" s="37" t="s">
        <v>0</v>
      </c>
      <c r="B6" s="29" t="s">
        <v>1</v>
      </c>
      <c r="C6" s="32" t="s">
        <v>9</v>
      </c>
      <c r="D6" s="32"/>
      <c r="E6" s="29" t="s">
        <v>14</v>
      </c>
      <c r="F6" s="29" t="s">
        <v>4</v>
      </c>
      <c r="G6" s="29" t="s">
        <v>13</v>
      </c>
      <c r="H6" s="29" t="s">
        <v>15</v>
      </c>
      <c r="I6" s="29" t="s">
        <v>8</v>
      </c>
      <c r="J6" s="29" t="s">
        <v>5</v>
      </c>
      <c r="K6" s="10"/>
    </row>
    <row r="7" spans="1:11" s="7" customFormat="1" ht="9.75" customHeight="1">
      <c r="A7" s="38"/>
      <c r="B7" s="30"/>
      <c r="C7" s="33" t="s">
        <v>2</v>
      </c>
      <c r="D7" s="33" t="s">
        <v>3</v>
      </c>
      <c r="E7" s="30"/>
      <c r="F7" s="30"/>
      <c r="G7" s="30"/>
      <c r="H7" s="30"/>
      <c r="I7" s="30"/>
      <c r="J7" s="30"/>
      <c r="K7" s="15"/>
    </row>
    <row r="8" spans="1:11" s="7" customFormat="1" ht="19.5" customHeight="1">
      <c r="A8" s="39"/>
      <c r="B8" s="31"/>
      <c r="C8" s="34"/>
      <c r="D8" s="34"/>
      <c r="E8" s="31"/>
      <c r="F8" s="31"/>
      <c r="G8" s="31"/>
      <c r="H8" s="31"/>
      <c r="I8" s="31"/>
      <c r="J8" s="31"/>
      <c r="K8" s="15"/>
    </row>
    <row r="9" spans="2:11" s="6" customFormat="1" ht="3" customHeight="1">
      <c r="B9" s="16"/>
      <c r="C9" s="16"/>
      <c r="D9" s="16"/>
      <c r="E9" s="16"/>
      <c r="F9" s="16"/>
      <c r="G9" s="16"/>
      <c r="H9" s="16"/>
      <c r="I9" s="16"/>
      <c r="J9" s="16"/>
      <c r="K9" s="10"/>
    </row>
    <row r="10" spans="1:12" s="6" customFormat="1" ht="9" customHeight="1">
      <c r="A10" s="4">
        <v>1951</v>
      </c>
      <c r="B10" s="9">
        <v>2572923</v>
      </c>
      <c r="C10" s="9">
        <v>1689378</v>
      </c>
      <c r="D10" s="9" t="s">
        <v>7</v>
      </c>
      <c r="E10" s="9">
        <v>544493</v>
      </c>
      <c r="F10" s="9">
        <v>247044</v>
      </c>
      <c r="G10" s="9" t="s">
        <v>6</v>
      </c>
      <c r="H10" s="9" t="s">
        <v>6</v>
      </c>
      <c r="I10" s="9">
        <v>89429</v>
      </c>
      <c r="J10" s="9">
        <v>2579</v>
      </c>
      <c r="K10" s="10"/>
      <c r="L10" s="23"/>
    </row>
    <row r="11" spans="1:12" s="6" customFormat="1" ht="9" customHeight="1">
      <c r="A11" s="5">
        <v>1952</v>
      </c>
      <c r="B11" s="9">
        <v>2700630</v>
      </c>
      <c r="C11" s="9">
        <v>1819606</v>
      </c>
      <c r="D11" s="9" t="s">
        <v>7</v>
      </c>
      <c r="E11" s="9">
        <v>547196</v>
      </c>
      <c r="F11" s="9">
        <v>237522</v>
      </c>
      <c r="G11" s="9" t="s">
        <v>6</v>
      </c>
      <c r="H11" s="9" t="s">
        <v>6</v>
      </c>
      <c r="I11" s="9">
        <v>94366</v>
      </c>
      <c r="J11" s="9">
        <v>1940</v>
      </c>
      <c r="K11" s="10"/>
      <c r="L11" s="23"/>
    </row>
    <row r="12" spans="1:12" s="6" customFormat="1" ht="9" customHeight="1">
      <c r="A12" s="5">
        <v>1953</v>
      </c>
      <c r="B12" s="9">
        <v>2642373</v>
      </c>
      <c r="C12" s="9">
        <v>1776670</v>
      </c>
      <c r="D12" s="9" t="s">
        <v>7</v>
      </c>
      <c r="E12" s="9">
        <v>541894</v>
      </c>
      <c r="F12" s="9">
        <v>233994</v>
      </c>
      <c r="G12" s="9" t="s">
        <v>6</v>
      </c>
      <c r="H12" s="9" t="s">
        <v>6</v>
      </c>
      <c r="I12" s="9">
        <v>88188</v>
      </c>
      <c r="J12" s="9">
        <v>1627</v>
      </c>
      <c r="K12" s="10"/>
      <c r="L12" s="23"/>
    </row>
    <row r="13" spans="1:12" s="6" customFormat="1" ht="9" customHeight="1">
      <c r="A13" s="5">
        <v>1954</v>
      </c>
      <c r="B13" s="9">
        <v>2740290</v>
      </c>
      <c r="C13" s="9">
        <v>1821485</v>
      </c>
      <c r="D13" s="9" t="s">
        <v>7</v>
      </c>
      <c r="E13" s="9">
        <v>584744</v>
      </c>
      <c r="F13" s="9">
        <v>252070</v>
      </c>
      <c r="G13" s="9" t="s">
        <v>6</v>
      </c>
      <c r="H13" s="9" t="s">
        <v>6</v>
      </c>
      <c r="I13" s="9">
        <v>80454</v>
      </c>
      <c r="J13" s="9">
        <v>1537</v>
      </c>
      <c r="K13" s="10"/>
      <c r="L13" s="23"/>
    </row>
    <row r="14" spans="1:12" s="6" customFormat="1" ht="9" customHeight="1">
      <c r="A14" s="5">
        <v>1955</v>
      </c>
      <c r="B14" s="9">
        <v>2948992</v>
      </c>
      <c r="C14" s="9">
        <v>2006963</v>
      </c>
      <c r="D14" s="9" t="s">
        <v>7</v>
      </c>
      <c r="E14" s="9">
        <v>618716</v>
      </c>
      <c r="F14" s="9">
        <v>241992</v>
      </c>
      <c r="G14" s="9" t="s">
        <v>6</v>
      </c>
      <c r="H14" s="9" t="s">
        <v>6</v>
      </c>
      <c r="I14" s="9">
        <v>79871</v>
      </c>
      <c r="J14" s="9">
        <v>1450</v>
      </c>
      <c r="K14" s="10"/>
      <c r="L14" s="23"/>
    </row>
    <row r="15" spans="1:12" s="6" customFormat="1" ht="9" customHeight="1">
      <c r="A15" s="5">
        <v>1956</v>
      </c>
      <c r="B15" s="9">
        <v>3092010</v>
      </c>
      <c r="C15" s="9">
        <v>2119906</v>
      </c>
      <c r="D15" s="9" t="s">
        <v>7</v>
      </c>
      <c r="E15" s="9">
        <v>620931</v>
      </c>
      <c r="F15" s="9">
        <v>266889</v>
      </c>
      <c r="G15" s="9" t="s">
        <v>6</v>
      </c>
      <c r="H15" s="9" t="s">
        <v>6</v>
      </c>
      <c r="I15" s="9">
        <v>82851</v>
      </c>
      <c r="J15" s="9">
        <v>1433</v>
      </c>
      <c r="K15" s="10"/>
      <c r="L15" s="23"/>
    </row>
    <row r="16" spans="1:12" s="6" customFormat="1" ht="9" customHeight="1">
      <c r="A16" s="5">
        <v>1957</v>
      </c>
      <c r="B16" s="9">
        <v>3422735</v>
      </c>
      <c r="C16" s="9">
        <v>2422124</v>
      </c>
      <c r="D16" s="9" t="s">
        <v>7</v>
      </c>
      <c r="E16" s="9">
        <v>636015</v>
      </c>
      <c r="F16" s="9">
        <v>278319</v>
      </c>
      <c r="G16" s="9" t="s">
        <v>6</v>
      </c>
      <c r="H16" s="9" t="s">
        <v>6</v>
      </c>
      <c r="I16" s="9">
        <v>84708</v>
      </c>
      <c r="J16" s="9">
        <v>1569</v>
      </c>
      <c r="K16" s="10"/>
      <c r="L16" s="23"/>
    </row>
    <row r="17" spans="1:12" s="6" customFormat="1" ht="9" customHeight="1">
      <c r="A17" s="5">
        <v>1958</v>
      </c>
      <c r="B17" s="9">
        <v>3440207</v>
      </c>
      <c r="C17" s="9">
        <v>2447214</v>
      </c>
      <c r="D17" s="9" t="s">
        <v>7</v>
      </c>
      <c r="E17" s="9">
        <v>628162</v>
      </c>
      <c r="F17" s="9">
        <v>278941</v>
      </c>
      <c r="G17" s="9" t="s">
        <v>6</v>
      </c>
      <c r="H17" s="9" t="s">
        <v>6</v>
      </c>
      <c r="I17" s="9">
        <v>84436</v>
      </c>
      <c r="J17" s="9">
        <v>1454</v>
      </c>
      <c r="K17" s="10"/>
      <c r="L17" s="23"/>
    </row>
    <row r="18" spans="1:12" s="6" customFormat="1" ht="9" customHeight="1">
      <c r="A18" s="5">
        <v>1959</v>
      </c>
      <c r="B18" s="9">
        <v>3302919</v>
      </c>
      <c r="C18" s="9">
        <v>2279841</v>
      </c>
      <c r="D18" s="9" t="s">
        <v>7</v>
      </c>
      <c r="E18" s="9">
        <v>645151</v>
      </c>
      <c r="F18" s="9">
        <v>290492</v>
      </c>
      <c r="G18" s="9" t="s">
        <v>6</v>
      </c>
      <c r="H18" s="9" t="s">
        <v>6</v>
      </c>
      <c r="I18" s="9">
        <v>86054</v>
      </c>
      <c r="J18" s="9">
        <v>1381</v>
      </c>
      <c r="K18" s="10"/>
      <c r="L18" s="23"/>
    </row>
    <row r="19" spans="1:12" s="6" customFormat="1" ht="9" customHeight="1">
      <c r="A19" s="5">
        <v>1960</v>
      </c>
      <c r="B19" s="9">
        <v>3325469</v>
      </c>
      <c r="C19" s="9">
        <v>2234182</v>
      </c>
      <c r="D19" s="9" t="s">
        <v>7</v>
      </c>
      <c r="E19" s="9">
        <v>684835</v>
      </c>
      <c r="F19" s="9">
        <v>320396</v>
      </c>
      <c r="G19" s="9" t="s">
        <v>6</v>
      </c>
      <c r="H19" s="9" t="s">
        <v>6</v>
      </c>
      <c r="I19" s="9">
        <v>84683</v>
      </c>
      <c r="J19" s="9">
        <v>1373</v>
      </c>
      <c r="K19" s="10"/>
      <c r="L19" s="23"/>
    </row>
    <row r="20" spans="1:12" s="6" customFormat="1" ht="9" customHeight="1">
      <c r="A20" s="4">
        <v>1961</v>
      </c>
      <c r="B20" s="9">
        <v>3132284</v>
      </c>
      <c r="C20" s="9">
        <v>2005804</v>
      </c>
      <c r="D20" s="9" t="s">
        <v>7</v>
      </c>
      <c r="E20" s="9">
        <v>711086</v>
      </c>
      <c r="F20" s="9">
        <v>331038</v>
      </c>
      <c r="G20" s="9" t="s">
        <v>6</v>
      </c>
      <c r="H20" s="9" t="s">
        <v>6</v>
      </c>
      <c r="I20" s="9">
        <v>83038</v>
      </c>
      <c r="J20" s="9">
        <v>1318</v>
      </c>
      <c r="K20" s="10"/>
      <c r="L20" s="23"/>
    </row>
    <row r="21" spans="1:12" s="6" customFormat="1" ht="9" customHeight="1">
      <c r="A21" s="5">
        <v>1962</v>
      </c>
      <c r="B21" s="9">
        <v>3277085</v>
      </c>
      <c r="C21" s="9">
        <v>2063144</v>
      </c>
      <c r="D21" s="9" t="s">
        <v>7</v>
      </c>
      <c r="E21" s="9">
        <v>756941</v>
      </c>
      <c r="F21" s="9">
        <v>369820</v>
      </c>
      <c r="G21" s="9" t="s">
        <v>6</v>
      </c>
      <c r="H21" s="9" t="s">
        <v>6</v>
      </c>
      <c r="I21" s="9">
        <v>85883</v>
      </c>
      <c r="J21" s="9">
        <v>1297</v>
      </c>
      <c r="K21" s="10"/>
      <c r="L21" s="23"/>
    </row>
    <row r="22" spans="1:12" s="6" customFormat="1" ht="9" customHeight="1">
      <c r="A22" s="5">
        <v>1963</v>
      </c>
      <c r="B22" s="9">
        <v>3442878</v>
      </c>
      <c r="C22" s="9">
        <v>2143330</v>
      </c>
      <c r="D22" s="9" t="s">
        <v>7</v>
      </c>
      <c r="E22" s="9">
        <v>763901</v>
      </c>
      <c r="F22" s="9">
        <v>425734</v>
      </c>
      <c r="G22" s="9" t="s">
        <v>6</v>
      </c>
      <c r="H22" s="9" t="s">
        <v>6</v>
      </c>
      <c r="I22" s="9">
        <v>108750</v>
      </c>
      <c r="J22" s="9">
        <v>1163</v>
      </c>
      <c r="K22" s="10"/>
      <c r="L22" s="23"/>
    </row>
    <row r="23" spans="1:12" s="6" customFormat="1" ht="9" customHeight="1">
      <c r="A23" s="5">
        <v>1964</v>
      </c>
      <c r="B23" s="9">
        <v>3676661</v>
      </c>
      <c r="C23" s="9">
        <v>2303188</v>
      </c>
      <c r="D23" s="9" t="s">
        <v>7</v>
      </c>
      <c r="E23" s="9">
        <v>807389</v>
      </c>
      <c r="F23" s="9">
        <v>460849</v>
      </c>
      <c r="G23" s="9" t="s">
        <v>6</v>
      </c>
      <c r="H23" s="9" t="s">
        <v>6</v>
      </c>
      <c r="I23" s="9">
        <v>104033</v>
      </c>
      <c r="J23" s="9">
        <v>1202</v>
      </c>
      <c r="K23" s="10"/>
      <c r="L23" s="23"/>
    </row>
    <row r="24" spans="1:12" s="6" customFormat="1" ht="9" customHeight="1">
      <c r="A24" s="5">
        <v>1965</v>
      </c>
      <c r="B24" s="9">
        <v>3985439</v>
      </c>
      <c r="C24" s="9">
        <v>2630484</v>
      </c>
      <c r="D24" s="9" t="s">
        <v>7</v>
      </c>
      <c r="E24" s="9">
        <v>782259</v>
      </c>
      <c r="F24" s="9">
        <v>467869</v>
      </c>
      <c r="G24" s="9" t="s">
        <v>6</v>
      </c>
      <c r="H24" s="9" t="s">
        <v>6</v>
      </c>
      <c r="I24" s="9">
        <v>103602</v>
      </c>
      <c r="J24" s="9">
        <v>1225</v>
      </c>
      <c r="K24" s="10"/>
      <c r="L24" s="23"/>
    </row>
    <row r="25" spans="1:12" s="6" customFormat="1" ht="9" customHeight="1">
      <c r="A25" s="5">
        <v>1966</v>
      </c>
      <c r="B25" s="9">
        <v>4179544</v>
      </c>
      <c r="C25" s="9">
        <v>2801430</v>
      </c>
      <c r="D25" s="9" t="s">
        <v>7</v>
      </c>
      <c r="E25" s="9">
        <v>793251</v>
      </c>
      <c r="F25" s="9">
        <v>478452</v>
      </c>
      <c r="G25" s="9" t="s">
        <v>6</v>
      </c>
      <c r="H25" s="9" t="s">
        <v>6</v>
      </c>
      <c r="I25" s="9">
        <v>105128</v>
      </c>
      <c r="J25" s="9">
        <v>1283</v>
      </c>
      <c r="K25" s="10"/>
      <c r="L25" s="23"/>
    </row>
    <row r="26" spans="1:12" s="6" customFormat="1" ht="9" customHeight="1">
      <c r="A26" s="5">
        <v>1967</v>
      </c>
      <c r="B26" s="9">
        <v>4009656</v>
      </c>
      <c r="C26" s="9">
        <v>2626882</v>
      </c>
      <c r="D26" s="9" t="s">
        <v>7</v>
      </c>
      <c r="E26" s="9">
        <v>802962</v>
      </c>
      <c r="F26" s="9">
        <v>477164</v>
      </c>
      <c r="G26" s="9" t="s">
        <v>6</v>
      </c>
      <c r="H26" s="9" t="s">
        <v>6</v>
      </c>
      <c r="I26" s="9">
        <v>101459</v>
      </c>
      <c r="J26" s="9">
        <v>1189</v>
      </c>
      <c r="K26" s="10"/>
      <c r="L26" s="23"/>
    </row>
    <row r="27" spans="1:12" s="6" customFormat="1" ht="9" customHeight="1">
      <c r="A27" s="5">
        <v>1968</v>
      </c>
      <c r="B27" s="9">
        <v>3824337</v>
      </c>
      <c r="C27" s="9">
        <v>2024135</v>
      </c>
      <c r="D27" s="9">
        <v>341963</v>
      </c>
      <c r="E27" s="9">
        <v>824996</v>
      </c>
      <c r="F27" s="9">
        <v>530510</v>
      </c>
      <c r="G27" s="9" t="s">
        <v>6</v>
      </c>
      <c r="H27" s="9" t="s">
        <v>6</v>
      </c>
      <c r="I27" s="9">
        <v>101377</v>
      </c>
      <c r="J27" s="9">
        <v>1356</v>
      </c>
      <c r="K27" s="10"/>
      <c r="L27" s="23"/>
    </row>
    <row r="28" spans="1:12" s="6" customFormat="1" ht="9" customHeight="1">
      <c r="A28" s="5">
        <v>1969</v>
      </c>
      <c r="B28" s="9">
        <v>3942710</v>
      </c>
      <c r="C28" s="9">
        <v>1920149</v>
      </c>
      <c r="D28" s="9">
        <v>316736</v>
      </c>
      <c r="E28" s="9">
        <v>955824</v>
      </c>
      <c r="F28" s="9">
        <v>658554</v>
      </c>
      <c r="G28" s="9" t="s">
        <v>6</v>
      </c>
      <c r="H28" s="9" t="s">
        <v>6</v>
      </c>
      <c r="I28" s="9">
        <v>90255</v>
      </c>
      <c r="J28" s="9">
        <v>1192</v>
      </c>
      <c r="K28" s="10"/>
      <c r="L28" s="23"/>
    </row>
    <row r="29" spans="1:12" s="6" customFormat="1" ht="9" customHeight="1">
      <c r="A29" s="5">
        <v>1970</v>
      </c>
      <c r="B29" s="9">
        <v>4127700</v>
      </c>
      <c r="C29" s="9">
        <v>1926550</v>
      </c>
      <c r="D29" s="9">
        <v>217474</v>
      </c>
      <c r="E29" s="9">
        <v>1084347</v>
      </c>
      <c r="F29" s="9">
        <v>791224</v>
      </c>
      <c r="G29" s="9" t="s">
        <v>6</v>
      </c>
      <c r="H29" s="9" t="s">
        <v>6</v>
      </c>
      <c r="I29" s="9">
        <v>106925</v>
      </c>
      <c r="J29" s="9">
        <v>1180</v>
      </c>
      <c r="K29" s="10"/>
      <c r="L29" s="23"/>
    </row>
    <row r="30" spans="1:12" s="6" customFormat="1" ht="9" customHeight="1">
      <c r="A30" s="4">
        <v>1971</v>
      </c>
      <c r="B30" s="9">
        <v>4733651</v>
      </c>
      <c r="C30" s="9">
        <v>2087062</v>
      </c>
      <c r="D30" s="9">
        <v>254850</v>
      </c>
      <c r="E30" s="9">
        <v>1312028</v>
      </c>
      <c r="F30" s="9">
        <v>975872</v>
      </c>
      <c r="G30" s="9" t="s">
        <v>6</v>
      </c>
      <c r="H30" s="9" t="s">
        <v>6</v>
      </c>
      <c r="I30" s="9">
        <v>102499</v>
      </c>
      <c r="J30" s="9">
        <v>1340</v>
      </c>
      <c r="K30" s="10"/>
      <c r="L30" s="23"/>
    </row>
    <row r="31" spans="1:12" s="6" customFormat="1" ht="9" customHeight="1">
      <c r="A31" s="5">
        <v>1972</v>
      </c>
      <c r="B31" s="9">
        <v>5252867</v>
      </c>
      <c r="C31" s="9">
        <v>2138564</v>
      </c>
      <c r="D31" s="9">
        <v>306747</v>
      </c>
      <c r="E31" s="9">
        <v>1511704</v>
      </c>
      <c r="F31" s="9">
        <v>1184797</v>
      </c>
      <c r="G31" s="9" t="s">
        <v>6</v>
      </c>
      <c r="H31" s="9" t="s">
        <v>6</v>
      </c>
      <c r="I31" s="9">
        <v>109399</v>
      </c>
      <c r="J31" s="9">
        <v>1656</v>
      </c>
      <c r="K31" s="10"/>
      <c r="L31" s="23"/>
    </row>
    <row r="32" spans="1:12" s="6" customFormat="1" ht="9" customHeight="1">
      <c r="A32" s="5">
        <v>1973</v>
      </c>
      <c r="B32" s="9">
        <v>5388680</v>
      </c>
      <c r="C32" s="9">
        <v>2143179</v>
      </c>
      <c r="D32" s="9">
        <v>308821</v>
      </c>
      <c r="E32" s="9">
        <v>1583724</v>
      </c>
      <c r="F32" s="9">
        <v>1237496</v>
      </c>
      <c r="G32" s="9" t="s">
        <v>6</v>
      </c>
      <c r="H32" s="9" t="s">
        <v>6</v>
      </c>
      <c r="I32" s="9">
        <v>113456</v>
      </c>
      <c r="J32" s="9">
        <v>2004</v>
      </c>
      <c r="K32" s="10"/>
      <c r="L32" s="23"/>
    </row>
    <row r="33" spans="1:12" s="6" customFormat="1" ht="9" customHeight="1">
      <c r="A33" s="5">
        <v>1974</v>
      </c>
      <c r="B33" s="9">
        <v>5663729</v>
      </c>
      <c r="C33" s="9">
        <v>2129547</v>
      </c>
      <c r="D33" s="9">
        <v>311698</v>
      </c>
      <c r="E33" s="9">
        <v>1662908</v>
      </c>
      <c r="F33" s="9">
        <v>1427371</v>
      </c>
      <c r="G33" s="9" t="s">
        <v>6</v>
      </c>
      <c r="H33" s="9" t="s">
        <v>6</v>
      </c>
      <c r="I33" s="9">
        <v>130211</v>
      </c>
      <c r="J33" s="9">
        <v>1994</v>
      </c>
      <c r="K33" s="10"/>
      <c r="L33" s="23"/>
    </row>
    <row r="34" spans="1:12" s="6" customFormat="1" ht="9" customHeight="1">
      <c r="A34" s="5">
        <v>1975</v>
      </c>
      <c r="B34" s="9">
        <v>5723394</v>
      </c>
      <c r="C34" s="9">
        <v>2124326</v>
      </c>
      <c r="D34" s="9">
        <v>296827</v>
      </c>
      <c r="E34" s="9">
        <v>1751117</v>
      </c>
      <c r="F34" s="9">
        <v>1418178</v>
      </c>
      <c r="G34" s="9" t="s">
        <v>6</v>
      </c>
      <c r="H34" s="9" t="s">
        <v>6</v>
      </c>
      <c r="I34" s="9">
        <v>131916</v>
      </c>
      <c r="J34" s="9">
        <v>1030</v>
      </c>
      <c r="K34" s="10"/>
      <c r="L34" s="23"/>
    </row>
    <row r="35" spans="1:12" s="6" customFormat="1" ht="9" customHeight="1">
      <c r="A35" s="5">
        <v>1976</v>
      </c>
      <c r="B35" s="9">
        <v>5874445</v>
      </c>
      <c r="C35" s="9">
        <v>2260992</v>
      </c>
      <c r="D35" s="9">
        <v>350834</v>
      </c>
      <c r="E35" s="9">
        <v>1696128</v>
      </c>
      <c r="F35" s="9">
        <v>1429694</v>
      </c>
      <c r="G35" s="9" t="s">
        <v>6</v>
      </c>
      <c r="H35" s="9" t="s">
        <v>6</v>
      </c>
      <c r="I35" s="9">
        <v>135788</v>
      </c>
      <c r="J35" s="9">
        <v>1009</v>
      </c>
      <c r="K35" s="10"/>
      <c r="L35" s="23"/>
    </row>
    <row r="36" spans="1:12" s="6" customFormat="1" ht="9" customHeight="1">
      <c r="A36" s="5">
        <v>1977</v>
      </c>
      <c r="B36" s="9">
        <v>6391733</v>
      </c>
      <c r="C36" s="9">
        <v>2388290</v>
      </c>
      <c r="D36" s="9">
        <v>372091</v>
      </c>
      <c r="E36" s="9">
        <v>2057498</v>
      </c>
      <c r="F36" s="9">
        <v>1432768</v>
      </c>
      <c r="G36" s="9" t="s">
        <v>6</v>
      </c>
      <c r="H36" s="9" t="s">
        <v>6</v>
      </c>
      <c r="I36" s="9">
        <v>139984</v>
      </c>
      <c r="J36" s="9">
        <v>1102</v>
      </c>
      <c r="K36" s="10"/>
      <c r="L36" s="23"/>
    </row>
    <row r="37" spans="1:12" s="6" customFormat="1" ht="9" customHeight="1">
      <c r="A37" s="5">
        <v>1978</v>
      </c>
      <c r="B37" s="9">
        <v>5846095</v>
      </c>
      <c r="C37" s="9">
        <v>2018524</v>
      </c>
      <c r="D37" s="9">
        <v>308257</v>
      </c>
      <c r="E37" s="9">
        <v>2030557</v>
      </c>
      <c r="F37" s="9">
        <v>1353062</v>
      </c>
      <c r="G37" s="9" t="s">
        <v>6</v>
      </c>
      <c r="H37" s="9" t="s">
        <v>6</v>
      </c>
      <c r="I37" s="9">
        <v>134833</v>
      </c>
      <c r="J37" s="9">
        <v>862</v>
      </c>
      <c r="K37" s="10"/>
      <c r="L37" s="23"/>
    </row>
    <row r="38" spans="1:12" s="6" customFormat="1" ht="9" customHeight="1">
      <c r="A38" s="5">
        <v>1979</v>
      </c>
      <c r="B38" s="9">
        <v>5834467</v>
      </c>
      <c r="C38" s="9">
        <v>2089170</v>
      </c>
      <c r="D38" s="9">
        <v>333799</v>
      </c>
      <c r="E38" s="9">
        <v>1775428</v>
      </c>
      <c r="F38" s="9">
        <v>1491940</v>
      </c>
      <c r="G38" s="9" t="s">
        <v>6</v>
      </c>
      <c r="H38" s="9" t="s">
        <v>6</v>
      </c>
      <c r="I38" s="9">
        <v>143186</v>
      </c>
      <c r="J38" s="9">
        <v>944</v>
      </c>
      <c r="K38" s="10"/>
      <c r="L38" s="23"/>
    </row>
    <row r="39" spans="1:12" s="6" customFormat="1" ht="9" customHeight="1">
      <c r="A39" s="5">
        <v>1980</v>
      </c>
      <c r="B39" s="9">
        <v>5799784</v>
      </c>
      <c r="C39" s="9">
        <v>2126895</v>
      </c>
      <c r="D39" s="9">
        <v>328328</v>
      </c>
      <c r="E39" s="9">
        <v>1747808</v>
      </c>
      <c r="F39" s="9">
        <v>1453801</v>
      </c>
      <c r="G39" s="9" t="s">
        <v>6</v>
      </c>
      <c r="H39" s="9" t="s">
        <v>6</v>
      </c>
      <c r="I39" s="9">
        <v>142045</v>
      </c>
      <c r="J39" s="9">
        <v>907</v>
      </c>
      <c r="K39" s="10"/>
      <c r="L39" s="23"/>
    </row>
    <row r="40" spans="1:12" s="6" customFormat="1" ht="9" customHeight="1">
      <c r="A40" s="4">
        <v>1981</v>
      </c>
      <c r="B40" s="9">
        <v>5923680</v>
      </c>
      <c r="C40" s="9">
        <v>2270656</v>
      </c>
      <c r="D40" s="9">
        <v>327077</v>
      </c>
      <c r="E40" s="9">
        <v>1752409</v>
      </c>
      <c r="F40" s="9">
        <v>1425421</v>
      </c>
      <c r="G40" s="9" t="s">
        <v>6</v>
      </c>
      <c r="H40" s="9" t="s">
        <v>6</v>
      </c>
      <c r="I40" s="9">
        <v>147179</v>
      </c>
      <c r="J40" s="9">
        <v>938</v>
      </c>
      <c r="K40" s="10"/>
      <c r="L40" s="23"/>
    </row>
    <row r="41" spans="1:12" s="6" customFormat="1" ht="9" customHeight="1">
      <c r="A41" s="5">
        <v>1982</v>
      </c>
      <c r="B41" s="9">
        <v>6045136</v>
      </c>
      <c r="C41" s="9">
        <v>2244329</v>
      </c>
      <c r="D41" s="9">
        <v>295579</v>
      </c>
      <c r="E41" s="9">
        <v>1840052</v>
      </c>
      <c r="F41" s="9">
        <v>1493439</v>
      </c>
      <c r="G41" s="9" t="s">
        <v>6</v>
      </c>
      <c r="H41" s="9" t="s">
        <v>6</v>
      </c>
      <c r="I41" s="9">
        <v>170718</v>
      </c>
      <c r="J41" s="9">
        <v>1019</v>
      </c>
      <c r="K41" s="10"/>
      <c r="L41" s="23"/>
    </row>
    <row r="42" spans="1:12" s="6" customFormat="1" ht="9" customHeight="1">
      <c r="A42" s="5">
        <v>1983</v>
      </c>
      <c r="B42" s="9">
        <v>5810643</v>
      </c>
      <c r="C42" s="9">
        <v>2149928</v>
      </c>
      <c r="D42" s="9">
        <v>293035</v>
      </c>
      <c r="E42" s="9">
        <v>1788627</v>
      </c>
      <c r="F42" s="9">
        <v>1417636</v>
      </c>
      <c r="G42" s="9" t="s">
        <v>6</v>
      </c>
      <c r="H42" s="9" t="s">
        <v>6</v>
      </c>
      <c r="I42" s="9">
        <v>160115</v>
      </c>
      <c r="J42" s="9">
        <v>1302</v>
      </c>
      <c r="K42" s="10"/>
      <c r="L42" s="23"/>
    </row>
    <row r="43" spans="1:12" s="6" customFormat="1" ht="9" customHeight="1">
      <c r="A43" s="5">
        <v>1984</v>
      </c>
      <c r="B43" s="9">
        <v>5608839</v>
      </c>
      <c r="C43" s="9">
        <v>2321535</v>
      </c>
      <c r="D43" s="9" t="s">
        <v>7</v>
      </c>
      <c r="E43" s="9">
        <v>1771977</v>
      </c>
      <c r="F43" s="9">
        <v>1338438</v>
      </c>
      <c r="G43" s="9" t="s">
        <v>6</v>
      </c>
      <c r="H43" s="9" t="s">
        <v>6</v>
      </c>
      <c r="I43" s="9">
        <v>175809</v>
      </c>
      <c r="J43" s="9">
        <v>1080</v>
      </c>
      <c r="K43" s="10"/>
      <c r="L43" s="23"/>
    </row>
    <row r="44" spans="1:12" s="6" customFormat="1" ht="9" customHeight="1">
      <c r="A44" s="5" t="s">
        <v>18</v>
      </c>
      <c r="B44" s="9">
        <v>4746634</v>
      </c>
      <c r="C44" s="9">
        <v>3459606</v>
      </c>
      <c r="D44" s="9" t="s">
        <v>7</v>
      </c>
      <c r="E44" s="9">
        <v>659555</v>
      </c>
      <c r="F44" s="9">
        <v>478162</v>
      </c>
      <c r="G44" s="9" t="s">
        <v>6</v>
      </c>
      <c r="H44" s="9" t="s">
        <v>6</v>
      </c>
      <c r="I44" s="9">
        <v>148269</v>
      </c>
      <c r="J44" s="9">
        <v>1042</v>
      </c>
      <c r="K44" s="10"/>
      <c r="L44" s="23"/>
    </row>
    <row r="45" spans="1:13" s="10" customFormat="1" ht="9" customHeight="1">
      <c r="A45" s="8">
        <v>1986</v>
      </c>
      <c r="B45" s="9">
        <v>4457512</v>
      </c>
      <c r="C45" s="9">
        <v>3508754</v>
      </c>
      <c r="D45" s="9" t="s">
        <v>7</v>
      </c>
      <c r="E45" s="9">
        <v>532035</v>
      </c>
      <c r="F45" s="9">
        <v>278367</v>
      </c>
      <c r="G45" s="9" t="s">
        <v>6</v>
      </c>
      <c r="H45" s="9" t="s">
        <v>6</v>
      </c>
      <c r="I45" s="9">
        <v>137299</v>
      </c>
      <c r="J45" s="9">
        <v>1057</v>
      </c>
      <c r="L45" s="23"/>
      <c r="M45" s="6"/>
    </row>
    <row r="46" spans="1:13" s="10" customFormat="1" ht="9" customHeight="1">
      <c r="A46" s="8">
        <v>1987</v>
      </c>
      <c r="B46" s="9">
        <v>4633190</v>
      </c>
      <c r="C46" s="9">
        <v>3620286</v>
      </c>
      <c r="D46" s="9" t="s">
        <v>7</v>
      </c>
      <c r="E46" s="9">
        <v>559908</v>
      </c>
      <c r="F46" s="9">
        <v>304580</v>
      </c>
      <c r="G46" s="9" t="s">
        <v>6</v>
      </c>
      <c r="H46" s="9" t="s">
        <v>6</v>
      </c>
      <c r="I46" s="9">
        <v>147499</v>
      </c>
      <c r="J46" s="9">
        <v>917</v>
      </c>
      <c r="L46" s="23"/>
      <c r="M46" s="6"/>
    </row>
    <row r="47" spans="1:13" s="10" customFormat="1" ht="9" customHeight="1">
      <c r="A47" s="8">
        <v>1988</v>
      </c>
      <c r="B47" s="9">
        <v>4883102</v>
      </c>
      <c r="C47" s="9">
        <v>3819510</v>
      </c>
      <c r="D47" s="9" t="s">
        <v>7</v>
      </c>
      <c r="E47" s="9">
        <v>606313</v>
      </c>
      <c r="F47" s="9">
        <v>305891</v>
      </c>
      <c r="G47" s="9" t="s">
        <v>6</v>
      </c>
      <c r="H47" s="9" t="s">
        <v>6</v>
      </c>
      <c r="I47" s="9">
        <v>150477</v>
      </c>
      <c r="J47" s="9">
        <v>911</v>
      </c>
      <c r="L47" s="23"/>
      <c r="M47" s="6"/>
    </row>
    <row r="48" spans="1:12" s="6" customFormat="1" ht="9" customHeight="1">
      <c r="A48" s="5" t="s">
        <v>19</v>
      </c>
      <c r="B48" s="9">
        <v>5629679</v>
      </c>
      <c r="C48" s="9">
        <v>3555812</v>
      </c>
      <c r="D48" s="9" t="s">
        <v>7</v>
      </c>
      <c r="E48" s="9">
        <v>1629490</v>
      </c>
      <c r="F48" s="9">
        <v>297277</v>
      </c>
      <c r="G48" s="9" t="s">
        <v>6</v>
      </c>
      <c r="H48" s="9" t="s">
        <v>6</v>
      </c>
      <c r="I48" s="9">
        <v>146243</v>
      </c>
      <c r="J48" s="9">
        <v>857</v>
      </c>
      <c r="K48" s="10"/>
      <c r="L48" s="23"/>
    </row>
    <row r="49" spans="1:12" s="6" customFormat="1" ht="9" customHeight="1">
      <c r="A49" s="5">
        <v>1990</v>
      </c>
      <c r="B49" s="9">
        <v>8724746</v>
      </c>
      <c r="C49" s="9">
        <v>116068</v>
      </c>
      <c r="D49" s="9" t="s">
        <v>7</v>
      </c>
      <c r="E49" s="9">
        <v>4771653</v>
      </c>
      <c r="F49" s="9" t="s">
        <v>6</v>
      </c>
      <c r="G49" s="9">
        <v>3792711</v>
      </c>
      <c r="H49" s="9" t="s">
        <v>6</v>
      </c>
      <c r="I49" s="9">
        <v>43998</v>
      </c>
      <c r="J49" s="9">
        <v>316</v>
      </c>
      <c r="K49" s="15"/>
      <c r="L49" s="23"/>
    </row>
    <row r="50" spans="1:12" s="6" customFormat="1" ht="9" customHeight="1">
      <c r="A50" s="4">
        <v>1991</v>
      </c>
      <c r="B50" s="9">
        <v>8386023</v>
      </c>
      <c r="C50" s="9">
        <v>195148</v>
      </c>
      <c r="D50" s="9" t="s">
        <v>7</v>
      </c>
      <c r="E50" s="9">
        <v>4505982</v>
      </c>
      <c r="F50" s="9" t="s">
        <v>6</v>
      </c>
      <c r="G50" s="9">
        <v>3629225</v>
      </c>
      <c r="H50" s="9" t="s">
        <v>6</v>
      </c>
      <c r="I50" s="9">
        <v>55297</v>
      </c>
      <c r="J50" s="9">
        <v>371</v>
      </c>
      <c r="K50" s="15"/>
      <c r="L50" s="23"/>
    </row>
    <row r="51" spans="1:12" s="6" customFormat="1" ht="9" customHeight="1">
      <c r="A51" s="5">
        <v>1992</v>
      </c>
      <c r="B51" s="9">
        <v>8205868</v>
      </c>
      <c r="C51" s="9">
        <v>278353</v>
      </c>
      <c r="D51" s="9" t="s">
        <v>7</v>
      </c>
      <c r="E51" s="9">
        <v>4414630</v>
      </c>
      <c r="F51" s="9" t="s">
        <v>6</v>
      </c>
      <c r="G51" s="9">
        <v>3456908</v>
      </c>
      <c r="H51" s="9" t="s">
        <v>6</v>
      </c>
      <c r="I51" s="9">
        <v>55599</v>
      </c>
      <c r="J51" s="9">
        <v>378</v>
      </c>
      <c r="K51" s="15"/>
      <c r="L51" s="23"/>
    </row>
    <row r="52" spans="1:12" s="6" customFormat="1" ht="9" customHeight="1">
      <c r="A52" s="5">
        <v>1993</v>
      </c>
      <c r="B52" s="9">
        <v>8283346</v>
      </c>
      <c r="C52" s="9">
        <v>353941</v>
      </c>
      <c r="D52" s="9" t="s">
        <v>7</v>
      </c>
      <c r="E52" s="9">
        <v>4450067</v>
      </c>
      <c r="F52" s="9" t="s">
        <v>6</v>
      </c>
      <c r="G52" s="9">
        <v>3422800</v>
      </c>
      <c r="H52" s="9" t="s">
        <v>6</v>
      </c>
      <c r="I52" s="9">
        <v>56104</v>
      </c>
      <c r="J52" s="9">
        <v>434</v>
      </c>
      <c r="K52" s="15"/>
      <c r="L52" s="23"/>
    </row>
    <row r="53" spans="1:12" s="6" customFormat="1" ht="9" customHeight="1">
      <c r="A53" s="5">
        <v>1994</v>
      </c>
      <c r="B53" s="9">
        <v>9139198</v>
      </c>
      <c r="C53" s="9">
        <v>420855</v>
      </c>
      <c r="D53" s="9" t="s">
        <v>7</v>
      </c>
      <c r="E53" s="9">
        <f>4665312+48485</f>
        <v>4713797</v>
      </c>
      <c r="F53" s="9" t="s">
        <v>6</v>
      </c>
      <c r="G53" s="9">
        <f>3893203+45033</f>
        <v>3938236</v>
      </c>
      <c r="H53" s="9" t="s">
        <v>6</v>
      </c>
      <c r="I53" s="9">
        <f>60865+4932</f>
        <v>65797</v>
      </c>
      <c r="J53" s="9">
        <v>513</v>
      </c>
      <c r="K53" s="15"/>
      <c r="L53" s="23"/>
    </row>
    <row r="54" spans="1:12" s="6" customFormat="1" ht="9" customHeight="1">
      <c r="A54" s="5">
        <v>1995</v>
      </c>
      <c r="B54" s="9">
        <v>9249982</v>
      </c>
      <c r="C54" s="9">
        <v>424956</v>
      </c>
      <c r="D54" s="9" t="s">
        <v>7</v>
      </c>
      <c r="E54" s="9">
        <f>4783921+49758</f>
        <v>4833679</v>
      </c>
      <c r="F54" s="9" t="s">
        <v>6</v>
      </c>
      <c r="G54" s="9">
        <f>3884237+43068</f>
        <v>3927305</v>
      </c>
      <c r="H54" s="9" t="s">
        <v>6</v>
      </c>
      <c r="I54" s="9">
        <f>59096+4452</f>
        <v>63548</v>
      </c>
      <c r="J54" s="9">
        <v>494</v>
      </c>
      <c r="K54" s="15"/>
      <c r="L54" s="23"/>
    </row>
    <row r="55" spans="1:12" s="6" customFormat="1" ht="9" customHeight="1">
      <c r="A55" s="5">
        <v>1996</v>
      </c>
      <c r="B55" s="9">
        <v>9225235</v>
      </c>
      <c r="C55" s="9">
        <v>434160</v>
      </c>
      <c r="D55" s="9" t="s">
        <v>7</v>
      </c>
      <c r="E55" s="9">
        <f>4816804+49463</f>
        <v>4866267</v>
      </c>
      <c r="F55" s="9" t="s">
        <v>6</v>
      </c>
      <c r="G55" s="9">
        <f>3804169+47341</f>
        <v>3851510</v>
      </c>
      <c r="H55" s="9" t="s">
        <v>6</v>
      </c>
      <c r="I55" s="9">
        <f>68239+4474</f>
        <v>72713</v>
      </c>
      <c r="J55" s="9">
        <v>585</v>
      </c>
      <c r="K55" s="15"/>
      <c r="L55" s="23"/>
    </row>
    <row r="56" spans="1:12" s="6" customFormat="1" ht="9" customHeight="1">
      <c r="A56" s="5">
        <v>1997</v>
      </c>
      <c r="B56" s="9">
        <v>8860320</v>
      </c>
      <c r="C56" s="9">
        <v>449485</v>
      </c>
      <c r="D56" s="9" t="s">
        <v>7</v>
      </c>
      <c r="E56" s="9">
        <f>4469477+48679</f>
        <v>4518156</v>
      </c>
      <c r="F56" s="9" t="s">
        <v>6</v>
      </c>
      <c r="G56" s="9">
        <f>3770085+46773</f>
        <v>3816858</v>
      </c>
      <c r="H56" s="9" t="s">
        <v>6</v>
      </c>
      <c r="I56" s="9">
        <f>71284+3819</f>
        <v>75103</v>
      </c>
      <c r="J56" s="9">
        <v>718</v>
      </c>
      <c r="K56" s="15"/>
      <c r="L56" s="23"/>
    </row>
    <row r="57" spans="1:12" s="6" customFormat="1" ht="9" customHeight="1">
      <c r="A57" s="5">
        <v>1998</v>
      </c>
      <c r="B57" s="9">
        <v>9297810</v>
      </c>
      <c r="C57" s="9">
        <v>392085</v>
      </c>
      <c r="D57" s="9" t="s">
        <v>7</v>
      </c>
      <c r="E57" s="9">
        <f>4932286+49619</f>
        <v>4981905</v>
      </c>
      <c r="F57" s="9" t="s">
        <v>6</v>
      </c>
      <c r="G57" s="9">
        <f>3801686+46906</f>
        <v>3848592</v>
      </c>
      <c r="H57" s="9" t="s">
        <v>6</v>
      </c>
      <c r="I57" s="9">
        <f>70543+3909</f>
        <v>74452</v>
      </c>
      <c r="J57" s="9">
        <v>776</v>
      </c>
      <c r="K57" s="10"/>
      <c r="L57" s="23"/>
    </row>
    <row r="58" spans="1:12" s="6" customFormat="1" ht="9" customHeight="1">
      <c r="A58" s="5" t="s">
        <v>20</v>
      </c>
      <c r="B58" s="9">
        <v>9638365</v>
      </c>
      <c r="C58" s="9">
        <v>174330</v>
      </c>
      <c r="D58" s="9" t="s">
        <v>7</v>
      </c>
      <c r="E58" s="9">
        <v>5055217</v>
      </c>
      <c r="F58" s="9" t="s">
        <v>6</v>
      </c>
      <c r="G58" s="9">
        <v>4180967</v>
      </c>
      <c r="H58" s="9" t="s">
        <v>6</v>
      </c>
      <c r="I58" s="9">
        <f>222991+4144</f>
        <v>227135</v>
      </c>
      <c r="J58" s="9">
        <v>716</v>
      </c>
      <c r="K58" s="10"/>
      <c r="L58" s="23"/>
    </row>
    <row r="59" spans="1:12" s="6" customFormat="1" ht="9" customHeight="1">
      <c r="A59" s="5">
        <v>2000</v>
      </c>
      <c r="B59" s="9">
        <v>6226472</v>
      </c>
      <c r="C59" s="9" t="s">
        <v>6</v>
      </c>
      <c r="D59" s="9" t="s">
        <v>6</v>
      </c>
      <c r="E59" s="9">
        <f>3332755+46018</f>
        <v>3378773</v>
      </c>
      <c r="F59" s="9" t="s">
        <v>6</v>
      </c>
      <c r="G59" s="9">
        <f>2473551+39401</f>
        <v>2512952</v>
      </c>
      <c r="H59" s="9" t="s">
        <v>6</v>
      </c>
      <c r="I59" s="9">
        <f>330411+3686</f>
        <v>334097</v>
      </c>
      <c r="J59" s="9">
        <v>650</v>
      </c>
      <c r="K59" s="10"/>
      <c r="L59" s="23"/>
    </row>
    <row r="60" spans="1:12" s="6" customFormat="1" ht="9" customHeight="1">
      <c r="A60" s="4">
        <v>2001</v>
      </c>
      <c r="B60" s="9">
        <v>6247815</v>
      </c>
      <c r="C60" s="9" t="s">
        <v>6</v>
      </c>
      <c r="D60" s="9" t="s">
        <v>6</v>
      </c>
      <c r="E60" s="9">
        <f>3298156+43752</f>
        <v>3341908</v>
      </c>
      <c r="F60" s="9" t="s">
        <v>6</v>
      </c>
      <c r="G60" s="9">
        <f>2521473+42799</f>
        <v>2564272</v>
      </c>
      <c r="H60" s="9" t="s">
        <v>6</v>
      </c>
      <c r="I60" s="9">
        <f>336797+4247</f>
        <v>341044</v>
      </c>
      <c r="J60" s="9">
        <v>591</v>
      </c>
      <c r="K60" s="10"/>
      <c r="L60" s="23"/>
    </row>
    <row r="61" spans="1:12" s="6" customFormat="1" ht="9" customHeight="1">
      <c r="A61" s="5" t="s">
        <v>21</v>
      </c>
      <c r="B61" s="9">
        <v>6277343</v>
      </c>
      <c r="C61" s="9" t="s">
        <v>6</v>
      </c>
      <c r="D61" s="9" t="s">
        <v>6</v>
      </c>
      <c r="E61" s="9">
        <f>3432871+40221</f>
        <v>3473092</v>
      </c>
      <c r="F61" s="9" t="s">
        <v>6</v>
      </c>
      <c r="G61" s="9">
        <f>2355385+41229</f>
        <v>2396614</v>
      </c>
      <c r="H61" s="9">
        <v>35830</v>
      </c>
      <c r="I61" s="9">
        <f>367302+4030</f>
        <v>371332</v>
      </c>
      <c r="J61" s="9">
        <v>475</v>
      </c>
      <c r="K61" s="10"/>
      <c r="L61" s="23"/>
    </row>
    <row r="62" spans="1:12" s="6" customFormat="1" ht="9" customHeight="1">
      <c r="A62" s="5">
        <v>2003</v>
      </c>
      <c r="B62" s="9">
        <v>6185642</v>
      </c>
      <c r="C62" s="9" t="s">
        <v>6</v>
      </c>
      <c r="D62" s="9" t="s">
        <v>6</v>
      </c>
      <c r="E62" s="9">
        <f>3551773+40572</f>
        <v>3592345</v>
      </c>
      <c r="F62" s="9" t="s">
        <v>6</v>
      </c>
      <c r="G62" s="9">
        <f>2082290+41447</f>
        <v>2123737</v>
      </c>
      <c r="H62" s="9">
        <v>99434</v>
      </c>
      <c r="I62" s="9">
        <f>366117+3651</f>
        <v>369768</v>
      </c>
      <c r="J62" s="9">
        <v>358</v>
      </c>
      <c r="K62" s="10"/>
      <c r="L62" s="23"/>
    </row>
    <row r="63" spans="1:12" s="6" customFormat="1" ht="9" customHeight="1">
      <c r="A63" s="5">
        <v>2004</v>
      </c>
      <c r="B63" s="9">
        <v>6202476</v>
      </c>
      <c r="C63" s="9" t="s">
        <v>6</v>
      </c>
      <c r="D63" s="9" t="s">
        <v>6</v>
      </c>
      <c r="E63" s="9">
        <f>3490117+40396</f>
        <v>3530513</v>
      </c>
      <c r="F63" s="9" t="s">
        <v>6</v>
      </c>
      <c r="G63" s="9">
        <f>2180250+42793</f>
        <v>2223043</v>
      </c>
      <c r="H63" s="9">
        <v>91200</v>
      </c>
      <c r="I63" s="9">
        <f>353539+3820</f>
        <v>357359</v>
      </c>
      <c r="J63" s="9">
        <v>361</v>
      </c>
      <c r="K63" s="10"/>
      <c r="L63" s="23"/>
    </row>
    <row r="64" spans="1:12" s="6" customFormat="1" ht="9" customHeight="1">
      <c r="A64" s="5">
        <v>2005</v>
      </c>
      <c r="B64" s="9">
        <v>5836994</v>
      </c>
      <c r="C64" s="9" t="s">
        <v>6</v>
      </c>
      <c r="D64" s="9" t="s">
        <v>6</v>
      </c>
      <c r="E64" s="9">
        <f>3316530+38526</f>
        <v>3355056</v>
      </c>
      <c r="F64" s="9" t="s">
        <v>6</v>
      </c>
      <c r="G64" s="9">
        <f>2005419+39251</f>
        <v>2044670</v>
      </c>
      <c r="H64" s="9">
        <v>82736</v>
      </c>
      <c r="I64" s="9">
        <f>350318+3827</f>
        <v>354145</v>
      </c>
      <c r="J64" s="9">
        <v>387</v>
      </c>
      <c r="K64" s="10"/>
      <c r="L64" s="23"/>
    </row>
    <row r="65" spans="1:12" s="6" customFormat="1" ht="9" customHeight="1">
      <c r="A65" s="5">
        <v>2006</v>
      </c>
      <c r="B65" s="9">
        <v>5543911</v>
      </c>
      <c r="C65" s="9" t="s">
        <v>6</v>
      </c>
      <c r="D65" s="9" t="s">
        <v>6</v>
      </c>
      <c r="E65" s="9">
        <f>3092663+37937</f>
        <v>3130600</v>
      </c>
      <c r="F65" s="9" t="s">
        <v>6</v>
      </c>
      <c r="G65" s="9">
        <f>1950029+37653</f>
        <v>1987682</v>
      </c>
      <c r="H65" s="9">
        <v>80379</v>
      </c>
      <c r="I65" s="9">
        <f>341259+3654</f>
        <v>344913</v>
      </c>
      <c r="J65" s="9">
        <v>337</v>
      </c>
      <c r="K65" s="10"/>
      <c r="L65" s="23"/>
    </row>
    <row r="66" spans="1:12" s="6" customFormat="1" ht="9" customHeight="1">
      <c r="A66" s="5">
        <v>2007</v>
      </c>
      <c r="B66" s="9">
        <v>5983147</v>
      </c>
      <c r="C66" s="9" t="s">
        <v>6</v>
      </c>
      <c r="D66" s="9" t="s">
        <v>6</v>
      </c>
      <c r="E66" s="9">
        <f>3365557+39580</f>
        <v>3405137</v>
      </c>
      <c r="F66" s="9" t="s">
        <v>6</v>
      </c>
      <c r="G66" s="9">
        <f>2109084+37036</f>
        <v>2146120</v>
      </c>
      <c r="H66" s="9">
        <v>86048</v>
      </c>
      <c r="I66" s="9">
        <f>341705+3819</f>
        <v>345524</v>
      </c>
      <c r="J66" s="9">
        <v>318</v>
      </c>
      <c r="K66" s="10"/>
      <c r="L66" s="23"/>
    </row>
    <row r="67" spans="1:12" s="6" customFormat="1" ht="9" customHeight="1">
      <c r="A67" s="5">
        <v>2008</v>
      </c>
      <c r="B67" s="9">
        <v>5934209</v>
      </c>
      <c r="C67" s="9" t="s">
        <v>6</v>
      </c>
      <c r="D67" s="9" t="s">
        <v>6</v>
      </c>
      <c r="E67" s="9">
        <f>3270906+41770</f>
        <v>3312676</v>
      </c>
      <c r="F67" s="9" t="s">
        <v>6</v>
      </c>
      <c r="G67" s="9">
        <f>2142558+38838</f>
        <v>2181396</v>
      </c>
      <c r="H67" s="9">
        <v>81642</v>
      </c>
      <c r="I67" s="9">
        <f>353996+4116</f>
        <v>358112</v>
      </c>
      <c r="J67" s="9">
        <v>383</v>
      </c>
      <c r="K67" s="10"/>
      <c r="L67" s="23"/>
    </row>
    <row r="68" spans="1:12" s="6" customFormat="1" ht="9" customHeight="1">
      <c r="A68" s="8">
        <v>2009</v>
      </c>
      <c r="B68" s="9">
        <v>5461204</v>
      </c>
      <c r="C68" s="9" t="s">
        <v>6</v>
      </c>
      <c r="D68" s="9" t="s">
        <v>6</v>
      </c>
      <c r="E68" s="9">
        <v>3048829</v>
      </c>
      <c r="F68" s="9" t="s">
        <v>6</v>
      </c>
      <c r="G68" s="9">
        <v>1961194</v>
      </c>
      <c r="H68" s="9">
        <v>89554</v>
      </c>
      <c r="I68" s="9">
        <v>361327</v>
      </c>
      <c r="J68" s="9">
        <v>300</v>
      </c>
      <c r="K68" s="10"/>
      <c r="L68" s="23"/>
    </row>
    <row r="69" spans="1:12" s="6" customFormat="1" ht="9" customHeight="1">
      <c r="A69" s="8">
        <v>2010</v>
      </c>
      <c r="B69" s="9">
        <v>6617104</v>
      </c>
      <c r="C69" s="9" t="s">
        <v>6</v>
      </c>
      <c r="D69" s="9" t="s">
        <v>6</v>
      </c>
      <c r="E69" s="9">
        <v>3602309</v>
      </c>
      <c r="F69" s="9" t="s">
        <v>6</v>
      </c>
      <c r="G69" s="9">
        <v>2535743</v>
      </c>
      <c r="H69" s="9">
        <v>98622</v>
      </c>
      <c r="I69" s="9">
        <v>380087</v>
      </c>
      <c r="J69" s="9">
        <v>343</v>
      </c>
      <c r="K69" s="10"/>
      <c r="L69" s="23"/>
    </row>
    <row r="70" spans="1:12" s="6" customFormat="1" ht="9" customHeight="1">
      <c r="A70" s="24">
        <v>2011</v>
      </c>
      <c r="B70" s="9">
        <v>5782337</v>
      </c>
      <c r="C70" s="9" t="s">
        <v>6</v>
      </c>
      <c r="D70" s="9" t="s">
        <v>6</v>
      </c>
      <c r="E70" s="9">
        <v>3151885</v>
      </c>
      <c r="F70" s="9" t="s">
        <v>6</v>
      </c>
      <c r="G70" s="9">
        <v>2162784</v>
      </c>
      <c r="H70" s="9">
        <v>95072</v>
      </c>
      <c r="I70" s="9">
        <v>372299</v>
      </c>
      <c r="J70" s="9">
        <v>297</v>
      </c>
      <c r="K70" s="10"/>
      <c r="L70" s="23"/>
    </row>
    <row r="71" spans="1:12" s="6" customFormat="1" ht="9" customHeight="1">
      <c r="A71" s="8">
        <v>2012</v>
      </c>
      <c r="B71" s="9">
        <v>5693534</v>
      </c>
      <c r="C71" s="9" t="s">
        <v>6</v>
      </c>
      <c r="D71" s="9" t="s">
        <v>6</v>
      </c>
      <c r="E71" s="9">
        <v>3129403</v>
      </c>
      <c r="F71" s="9" t="s">
        <v>6</v>
      </c>
      <c r="G71" s="9">
        <v>2081085</v>
      </c>
      <c r="H71" s="9">
        <v>95801</v>
      </c>
      <c r="I71" s="9">
        <v>386967</v>
      </c>
      <c r="J71" s="9">
        <v>278</v>
      </c>
      <c r="K71" s="10"/>
      <c r="L71" s="23"/>
    </row>
    <row r="72" spans="1:12" s="6" customFormat="1" ht="9" customHeight="1">
      <c r="A72" s="8">
        <v>2013</v>
      </c>
      <c r="B72" s="9">
        <v>5744467</v>
      </c>
      <c r="C72" s="9" t="s">
        <v>6</v>
      </c>
      <c r="D72" s="9" t="s">
        <v>6</v>
      </c>
      <c r="E72" s="9">
        <v>3147153</v>
      </c>
      <c r="F72" s="9" t="s">
        <v>6</v>
      </c>
      <c r="G72" s="9">
        <v>2105248</v>
      </c>
      <c r="H72" s="9">
        <v>94338</v>
      </c>
      <c r="I72" s="9">
        <v>397430</v>
      </c>
      <c r="J72" s="9">
        <v>298</v>
      </c>
      <c r="K72" s="10"/>
      <c r="L72" s="23"/>
    </row>
    <row r="73" spans="1:12" s="6" customFormat="1" ht="9" customHeight="1">
      <c r="A73" s="8">
        <v>2014</v>
      </c>
      <c r="B73" s="9">
        <v>5539978</v>
      </c>
      <c r="C73" s="9" t="s">
        <v>6</v>
      </c>
      <c r="D73" s="9" t="s">
        <v>6</v>
      </c>
      <c r="E73" s="9">
        <v>3017985</v>
      </c>
      <c r="F73" s="9" t="s">
        <v>6</v>
      </c>
      <c r="G73" s="9">
        <v>2063416</v>
      </c>
      <c r="H73" s="9">
        <v>92963</v>
      </c>
      <c r="I73" s="9">
        <v>365324</v>
      </c>
      <c r="J73" s="9">
        <v>290</v>
      </c>
      <c r="K73" s="10"/>
      <c r="L73" s="23"/>
    </row>
    <row r="74" spans="1:11" s="6" customFormat="1" ht="3" customHeight="1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0"/>
    </row>
    <row r="75" spans="1:9" s="2" customFormat="1" ht="3" customHeight="1">
      <c r="A75" s="36"/>
      <c r="B75" s="36"/>
      <c r="C75" s="36"/>
      <c r="D75" s="36"/>
      <c r="E75" s="36"/>
      <c r="F75" s="36"/>
      <c r="G75" s="36"/>
      <c r="H75" s="36"/>
      <c r="I75" s="36"/>
    </row>
    <row r="76" spans="1:14" ht="9.75" customHeight="1">
      <c r="A76" s="35" t="s">
        <v>10</v>
      </c>
      <c r="B76" s="35"/>
      <c r="C76" s="35"/>
      <c r="D76" s="35"/>
      <c r="E76" s="35"/>
      <c r="F76" s="35"/>
      <c r="G76" s="35"/>
      <c r="H76" s="35"/>
      <c r="I76" s="35"/>
      <c r="J76" s="35"/>
      <c r="K76" s="21"/>
      <c r="L76" s="22"/>
      <c r="M76" s="22"/>
      <c r="N76" s="22"/>
    </row>
    <row r="77" spans="1:10" ht="9.75" customHeight="1">
      <c r="A77" s="35" t="s">
        <v>12</v>
      </c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9.5" customHeight="1">
      <c r="A78" s="42" t="s">
        <v>11</v>
      </c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9.75" customHeight="1">
      <c r="A79" s="42" t="s">
        <v>24</v>
      </c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9.75" customHeight="1">
      <c r="A80" s="42" t="s">
        <v>25</v>
      </c>
      <c r="B80" s="42"/>
      <c r="C80" s="42"/>
      <c r="D80" s="42"/>
      <c r="E80" s="42"/>
      <c r="F80" s="42"/>
      <c r="G80" s="42"/>
      <c r="H80" s="42"/>
      <c r="I80" s="42"/>
      <c r="J80" s="42"/>
    </row>
    <row r="81" spans="1:11" s="41" customFormat="1" ht="19.5" customHeight="1">
      <c r="A81" s="43" t="s">
        <v>22</v>
      </c>
      <c r="B81" s="43"/>
      <c r="C81" s="43"/>
      <c r="D81" s="43"/>
      <c r="E81" s="43"/>
      <c r="F81" s="43"/>
      <c r="G81" s="43"/>
      <c r="H81" s="43"/>
      <c r="I81" s="43"/>
      <c r="J81" s="43"/>
      <c r="K81" s="40"/>
    </row>
    <row r="82" spans="1:10" ht="18" customHeight="1">
      <c r="A82" s="42" t="s">
        <v>16</v>
      </c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9.75" customHeight="1">
      <c r="A83" s="42" t="s">
        <v>17</v>
      </c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9.5" customHeight="1">
      <c r="A84" s="44" t="s">
        <v>26</v>
      </c>
      <c r="B84" s="44"/>
      <c r="C84" s="44"/>
      <c r="D84" s="44"/>
      <c r="E84" s="44"/>
      <c r="F84" s="44"/>
      <c r="G84" s="44"/>
      <c r="H84" s="44"/>
      <c r="I84" s="44"/>
      <c r="J84" s="44"/>
    </row>
  </sheetData>
  <sheetProtection/>
  <mergeCells count="22">
    <mergeCell ref="A77:J77"/>
    <mergeCell ref="A79:J79"/>
    <mergeCell ref="A80:J80"/>
    <mergeCell ref="A76:J76"/>
    <mergeCell ref="A75:I75"/>
    <mergeCell ref="G6:G8"/>
    <mergeCell ref="F6:F8"/>
    <mergeCell ref="A6:A8"/>
    <mergeCell ref="A84:J84"/>
    <mergeCell ref="A78:J78"/>
    <mergeCell ref="A81:J81"/>
    <mergeCell ref="A82:J82"/>
    <mergeCell ref="A83:J83"/>
    <mergeCell ref="A4:J4"/>
    <mergeCell ref="J6:J8"/>
    <mergeCell ref="C6:D6"/>
    <mergeCell ref="B6:B8"/>
    <mergeCell ref="I6:I8"/>
    <mergeCell ref="D7:D8"/>
    <mergeCell ref="H6:H8"/>
    <mergeCell ref="E6:E8"/>
    <mergeCell ref="C7:C8"/>
  </mergeCells>
  <printOptions/>
  <pageMargins left="0.5905511811023623" right="0.5905511811023623" top="0.7874015748031497" bottom="0.5905511811023623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2016-11-02T16:09:38Z</cp:lastPrinted>
  <dcterms:created xsi:type="dcterms:W3CDTF">2005-02-15T08:37:32Z</dcterms:created>
  <dcterms:modified xsi:type="dcterms:W3CDTF">2016-11-02T16:09:44Z</dcterms:modified>
  <cp:category/>
  <cp:version/>
  <cp:contentType/>
  <cp:contentStatus/>
</cp:coreProperties>
</file>